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2"/>
  <workbookPr/>
  <bookViews>
    <workbookView xWindow="0" yWindow="120" windowWidth="15600" windowHeight="7530"/>
  </bookViews>
  <sheets>
    <sheet name="Sheet2" sheetId="2" r:id="rId1"/>
  </sheets>
  <calcPr calcId="144525"/>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F82" i="2" l="1"/>
  <c r="C155" i="2" l="1"/>
  <c r="C161" i="2"/>
  <c r="F73" i="2"/>
  <c r="F90" i="2" l="1"/>
  <c r="F54" i="2"/>
  <c r="F91" i="2" l="1"/>
  <c r="F23" i="2"/>
  <c r="F42" i="2"/>
  <c r="F69" i="2"/>
  <c r="F77" i="2"/>
  <c r="F63" i="2"/>
  <c r="F58" i="2"/>
  <c r="F47" i="2"/>
  <c r="F36" i="2"/>
  <c r="F33" i="2"/>
  <c r="D169" i="2"/>
</calcChain>
</file>

<file path=xl/sharedStrings.xml><?xml version="1.0" encoding="utf-8"?>
<sst xmlns="http://schemas.openxmlformats.org/spreadsheetml/2006/main" count="355" uniqueCount="223">
  <si>
    <t xml:space="preserve"> Contractual employees</t>
  </si>
  <si>
    <t>Payment of 8 No. staff Basic salaries including NHIF(Annex 1)</t>
  </si>
  <si>
    <t>Gratuity-contractual employees</t>
  </si>
  <si>
    <t>Payment of 8 No. gratuity to  NGCDFC staff(Annex 2)</t>
  </si>
  <si>
    <t>Housing Levy</t>
  </si>
  <si>
    <t xml:space="preserve"> NSSF </t>
  </si>
  <si>
    <t>Employer contribution to NSSF(Annex 4)</t>
  </si>
  <si>
    <t>Electricity</t>
  </si>
  <si>
    <t>Payment of Electricity charges</t>
  </si>
  <si>
    <t>NGCDFC allowances</t>
  </si>
  <si>
    <t>Payment of NGCDFC allowance charges(Annex 3)</t>
  </si>
  <si>
    <t>Other Committee Expenses</t>
  </si>
  <si>
    <t xml:space="preserve">Payment of Committee Expenses and daily subsistence allowances for NG-CDF Staff and committee </t>
  </si>
  <si>
    <t>General Office Supplies (papers, pencils, forms, small office equipment etc)</t>
  </si>
  <si>
    <t>Other Operating expenses</t>
  </si>
  <si>
    <t>Refined Fuels and Lubricants for Transport</t>
  </si>
  <si>
    <t>Water &amp; sewerage charges</t>
  </si>
  <si>
    <t>Payment of Water &amp; sewerage charges</t>
  </si>
  <si>
    <t>TOTAL</t>
  </si>
  <si>
    <t>MONITORING AND EVALUATION/CAPACITY BUILDING (3%)</t>
  </si>
  <si>
    <t>Maintenance Expenses - Motor Vehicles</t>
  </si>
  <si>
    <t>Payment of Maintenance Expenses - NGCDFC Motor Vehicles(GKB 971F and GKB528H)</t>
  </si>
  <si>
    <t>Production &amp; printing of training materials</t>
  </si>
  <si>
    <t>Payment of production &amp; printing of training materials</t>
  </si>
  <si>
    <t>NGCDFC allowance</t>
  </si>
  <si>
    <t>Payment of NGCDFC allowance (Annex 5)</t>
  </si>
  <si>
    <t>Purchase of Refined Fuels and Lubricants for Transport of GK vehicles(GKB971F(motorvehicle) and GKB528H(motorbike)</t>
  </si>
  <si>
    <t>Travel Costs (airlines, bus, railway, mileage allowances, etc.)</t>
  </si>
  <si>
    <t xml:space="preserve">Payment of Transport Expenses </t>
  </si>
  <si>
    <t xml:space="preserve">Remuneration of instructors  </t>
  </si>
  <si>
    <t>Payment of instructors and contract-based training services on NG-CDFC training</t>
  </si>
  <si>
    <t>Other Operating expenses including purchase of a printer</t>
  </si>
  <si>
    <t>Hire of Training Facilities and Equipment</t>
  </si>
  <si>
    <t>Hire of Training Facilities and Equipment (NG-CDFC Training, Staff training and PMC training)</t>
  </si>
  <si>
    <t>EMERGENCY RESERVE</t>
  </si>
  <si>
    <t>Emergency Reserve</t>
  </si>
  <si>
    <t>To cater for any unforeseen occurrences in the constituency during the financial year</t>
  </si>
  <si>
    <t>BURSARY/SOCIAL SECURITY</t>
  </si>
  <si>
    <t>Bursary Secondary Schools</t>
  </si>
  <si>
    <t>Payment of bursary to needy student in Secondary Schools</t>
  </si>
  <si>
    <t>Bursary Tertiary Institutions</t>
  </si>
  <si>
    <t>Payment of bursary to needy student in Universities and Colleges</t>
  </si>
  <si>
    <t>Bursary Special Institutions</t>
  </si>
  <si>
    <t>Payment of bursary to needy students in special Institutions</t>
  </si>
  <si>
    <t xml:space="preserve">SUB – TOTAL </t>
  </si>
  <si>
    <t xml:space="preserve">PRIMARY SCHOOLS PROJECT </t>
  </si>
  <si>
    <t>SECONDARY SCHOOL PROJECT</t>
  </si>
  <si>
    <t xml:space="preserve"> Proposed Muchemi Day Secondary School</t>
  </si>
  <si>
    <t>Nyandarua West DEO Office</t>
  </si>
  <si>
    <t>Matindiri ass Chiefs Office</t>
  </si>
  <si>
    <t>Constituency innovation Hub (CIH)at Charagita</t>
  </si>
  <si>
    <t>Constituency innovation Hub (CIH)at Gatimu</t>
  </si>
  <si>
    <t>Cost of transformer, design costs and all costs related to installation of electricity related infrastructure by Rural Electrification and Renewable Energy Corporation (REREC)</t>
  </si>
  <si>
    <t>Original cost is Kshs. 17,737,084.85 whereby Rural Electrification and Renewable Energy Corporation will contribute  Kshs.5,000,000.00</t>
  </si>
  <si>
    <t xml:space="preserve"> SECURITY PROJECT </t>
  </si>
  <si>
    <t>PROJECT NAME</t>
  </si>
  <si>
    <t>Project activity</t>
  </si>
  <si>
    <t>PROJECT NUMBER</t>
  </si>
  <si>
    <t xml:space="preserve">Original Cost  </t>
  </si>
  <si>
    <t xml:space="preserve">Cumulative allocation  </t>
  </si>
  <si>
    <t xml:space="preserve"> Amount Allocated </t>
  </si>
  <si>
    <t xml:space="preserve">Current Status </t>
  </si>
  <si>
    <t>OLJOROOROK NATIONAL GOVERNMENT CONSTITUENCY DEVELOPMENT FUND</t>
  </si>
  <si>
    <t>Codelist</t>
  </si>
  <si>
    <t xml:space="preserve"> </t>
  </si>
  <si>
    <t xml:space="preserve">                                    Project Proposal 2023/2024 Financial Year</t>
  </si>
  <si>
    <t>OLJORO OROK CONSTITUENCY (092) CODELIST FOR FY 2023/2024</t>
  </si>
  <si>
    <t>COMPILED BY</t>
  </si>
  <si>
    <t>MICHAEL E. MAMO</t>
  </si>
  <si>
    <t>FAM - OLJORO OROK NG-CDF</t>
  </si>
  <si>
    <t>4-0018-092-2640510-110-2023-2024-1</t>
  </si>
  <si>
    <t>4-0018-092-2640510-110-2023-2024-2</t>
  </si>
  <si>
    <t>4-0018-092-2640510-110-2023-2024-3</t>
  </si>
  <si>
    <t>4-018-092-2640200-101-2023-2024-1</t>
  </si>
  <si>
    <t>4-018-092-2640101-103-2023/2024-1</t>
  </si>
  <si>
    <t>4-018-092-2640101-103-2023/2024-2</t>
  </si>
  <si>
    <t>4-018-092-2640101-103-2023/2024-3</t>
  </si>
  <si>
    <t>4-018-092-2640101-103-2023/2024-4</t>
  </si>
  <si>
    <t>4-018-092-2630210-104-2023-2024-1</t>
  </si>
  <si>
    <t>4-018-092-2630210-104-2023-2024-2</t>
  </si>
  <si>
    <t>4-018-092-2640506-113-2023/2024-001</t>
  </si>
  <si>
    <t>4-018-092-2640506-113-2023/2024-002</t>
  </si>
  <si>
    <t>4-018-092-2640506-113-2023/2024-003</t>
  </si>
  <si>
    <t>4-018-092-2110201-100-2023-2024-1</t>
  </si>
  <si>
    <t>4-018-092-2110201-100-2023-2024-2</t>
  </si>
  <si>
    <t>4-018-092-2110201-100-2023-2024-3</t>
  </si>
  <si>
    <t>4-018-092-2110201-100-2023-2024-4</t>
  </si>
  <si>
    <t>4-018-092-2110201-100-2023-2024-5</t>
  </si>
  <si>
    <t>4-018-092-2110201-100-2023-2024-6</t>
  </si>
  <si>
    <t>4-018-092-2110201-100-2023-2024-7</t>
  </si>
  <si>
    <t>4-018-092-2110201-100-2023-2024-8</t>
  </si>
  <si>
    <t>4-018-092-2110201-100-2023-2024-9</t>
  </si>
  <si>
    <t>4-018-092-2110201-100-2023-2024-10</t>
  </si>
  <si>
    <t>4-018-092-2110201-100-2023-2024-11</t>
  </si>
  <si>
    <t>4-018-092-2110201-100-2023-2024-12</t>
  </si>
  <si>
    <t>4-018-092-2110201-100-2023-2024-13</t>
  </si>
  <si>
    <t>4-018-092-2211101-111-2023-2024-1</t>
  </si>
  <si>
    <t>4-018-092-2211101-111-2023-2024-2</t>
  </si>
  <si>
    <t>4-018-092-2211101-111-2023-2024-3</t>
  </si>
  <si>
    <t>4-018-092-2211101-111-2023-2024-4</t>
  </si>
  <si>
    <t>4-018-092-2211101-111-2023-2024-5</t>
  </si>
  <si>
    <t>4-018-092-2211101-111-2023-2024-6</t>
  </si>
  <si>
    <t>4-018-092-2211101-111-2023-2024-7</t>
  </si>
  <si>
    <t>4-018-092-2211101-111-2023-2024-8</t>
  </si>
  <si>
    <t>NEW</t>
  </si>
  <si>
    <t>4-0018-092-2211311-108-2023-2024-1</t>
  </si>
  <si>
    <t>4-0018-092-2211311-108-2023-2024-2</t>
  </si>
  <si>
    <t>4-0018-092-2640507-113-2023-2024-1</t>
  </si>
  <si>
    <t>4-0018-092-2640507-113-2023-2024-2</t>
  </si>
  <si>
    <t>4-0018-092-2640507-113-2023-2024-3</t>
  </si>
  <si>
    <t>4-0018-092-2640507-113-2023-2024-4</t>
  </si>
  <si>
    <t xml:space="preserve">Partial Construction of DCC Offices with 10 offices: substructure and walling  </t>
  </si>
  <si>
    <t>4-0018-092-2640510-110-2023-2024-4</t>
  </si>
  <si>
    <t>Mama  Kiprop Area Dispensary</t>
  </si>
  <si>
    <t>Kanguo Reuben Area Borehole</t>
  </si>
  <si>
    <t xml:space="preserve">Purchase of General Office Supplies and stationers ; papers, pencils, forms, small office equipment </t>
  </si>
  <si>
    <t>ANNEX 1(STAFF SALARIES)</t>
  </si>
  <si>
    <t>DESIGNATION</t>
  </si>
  <si>
    <t>AMOUNT PER MONTH</t>
  </si>
  <si>
    <t>ANNUAL AMOUNT</t>
  </si>
  <si>
    <t>CLERICAL OFFICER</t>
  </si>
  <si>
    <t>OFFICE ASSISTANT</t>
  </si>
  <si>
    <t>ACCOUNTS ASSISTANT</t>
  </si>
  <si>
    <t>CLERK OF WORKS</t>
  </si>
  <si>
    <t>DRIVER</t>
  </si>
  <si>
    <t>CLEANER</t>
  </si>
  <si>
    <t>PROJECT ASSISTANT</t>
  </si>
  <si>
    <t>RECORDS OFFICER</t>
  </si>
  <si>
    <t xml:space="preserve">                           ANNEX  2(GRATUITY)</t>
  </si>
  <si>
    <t>31% GRATUITY</t>
  </si>
  <si>
    <t xml:space="preserve"> CLERICAL OFFICER</t>
  </si>
  <si>
    <t>ANNEX 3(COMMITTEE ALLOWANCES)</t>
  </si>
  <si>
    <t>ACTIVITY</t>
  </si>
  <si>
    <t xml:space="preserve"> AMOUNT PER YEAR </t>
  </si>
  <si>
    <t>NG-CDF Committee(10 persons) two meetings each month</t>
  </si>
  <si>
    <t>NG-CDF Sub-Committee(7 persons- 7 meetings per year)</t>
  </si>
  <si>
    <t>ANNEX 4 (NSSF CONTRIBUTIONS)</t>
  </si>
  <si>
    <t>ANNEX 5 (M$E NG-CDFC ALLOWANCES)</t>
  </si>
  <si>
    <t>GROSS PAY</t>
  </si>
  <si>
    <t>EMPLOYERS CONRIBUTION PER MONTH</t>
  </si>
  <si>
    <t xml:space="preserve"> ANNUAL EMPLOYERS CONRIBUTION </t>
  </si>
  <si>
    <t>4-0018-092-2640510-110-2023-2024-5</t>
  </si>
  <si>
    <t>4-0018-092-2640510-110-2023-2024-6</t>
  </si>
  <si>
    <t>4-0018-092-2640510-110-2023-2024-7</t>
  </si>
  <si>
    <t>4-0018-092-2640510-110-2023-2024-8</t>
  </si>
  <si>
    <t>4-0018-092-2640510-110-2023-2024-9</t>
  </si>
  <si>
    <t>Kimathi Junior Secondary  School</t>
  </si>
  <si>
    <t>Karandi Junior Secondary  School</t>
  </si>
  <si>
    <t>Bidii Junior Secondary  School</t>
  </si>
  <si>
    <t>Chamuka Junior Secondary  School</t>
  </si>
  <si>
    <t>Riverside Junior Secondary  School</t>
  </si>
  <si>
    <t>Oljoroorok Junior Secondary  School</t>
  </si>
  <si>
    <t xml:space="preserve">Construction  to completion of 2 no. standard classroom. </t>
  </si>
  <si>
    <t>Construction  to completion of 1 no. standard classroom.</t>
  </si>
  <si>
    <t>4-0018-092-2211311-108-2023-2024-3</t>
  </si>
  <si>
    <t>(ANNEX 6)EMPLOYERS CONTRIBUTION TO HOUSING LEVY(1.5%)</t>
  </si>
  <si>
    <t>Employer contribution to Housing Levy (Annex 6)</t>
  </si>
  <si>
    <t>Construction  to completion of 2 no. standard classroom.</t>
  </si>
  <si>
    <t>purchase of office furniture and general equipments</t>
  </si>
  <si>
    <t xml:space="preserve">Payment of Internet Connections expenses </t>
  </si>
  <si>
    <t xml:space="preserve">Internet Connections </t>
  </si>
  <si>
    <t>Catering services (reception) accommodation, gifts, foods and drinks.</t>
  </si>
  <si>
    <t>Payment  catering services (reception), accommodation, gifts, foods and drinks</t>
  </si>
  <si>
    <t>Purchase of Refined Fuels and Lubricants for Transport of GK vehicles.</t>
  </si>
  <si>
    <t>4-018-092-2110201-100-2023-2024-14</t>
  </si>
  <si>
    <t>4-018-092-2110201-100-2023-2024-15</t>
  </si>
  <si>
    <t>Payment of Maintenance Expenses - NGCDFC Motor Vehicles(GKB 971F and GKB528H motorbike)</t>
  </si>
  <si>
    <t xml:space="preserve">Motor Vehicle Insurance </t>
  </si>
  <si>
    <t>payment of Motor Vehicle Insurance( GKB 971F Motor vehicle and GKB 528H motorbike)</t>
  </si>
  <si>
    <t>NG-CDF Social Security Programme</t>
  </si>
  <si>
    <t>Provision of annual medical insurance cover for 1000 @Kshs.6,000 vulnerable families including Orphans and Vulnerable Children (OVCs), poor older persons, Persons With Disabilities and destitute families in partnership with NHIF as shall be identified within the Constituency.</t>
  </si>
  <si>
    <t>Chakareli  Junior Secondary  School</t>
  </si>
  <si>
    <t>Uiguano  Junior Secondary  School</t>
  </si>
  <si>
    <t>Kagema  Junior Secondary  School</t>
  </si>
  <si>
    <t>Oljoro Orok location  Additional Customers</t>
  </si>
  <si>
    <t>4-0018-092-2211311-108-2023-2024-4</t>
  </si>
  <si>
    <t xml:space="preserve">TOTAL </t>
  </si>
  <si>
    <t>Each Ksh 30,000</t>
  </si>
  <si>
    <t>Each Ksh 18,000</t>
  </si>
  <si>
    <t>Each Ksh 20,000</t>
  </si>
  <si>
    <r>
      <t>FINANCIAL YEAR:1</t>
    </r>
    <r>
      <rPr>
        <b/>
        <vertAlign val="superscript"/>
        <sz val="12"/>
        <color theme="1"/>
        <rFont val="Footlight MT Light"/>
        <family val="1"/>
      </rPr>
      <t>ST</t>
    </r>
    <r>
      <rPr>
        <b/>
        <sz val="12"/>
        <color theme="1"/>
        <rFont val="Footlight MT Light"/>
        <family val="1"/>
      </rPr>
      <t xml:space="preserve"> JULY 2023</t>
    </r>
    <r>
      <rPr>
        <b/>
        <vertAlign val="superscript"/>
        <sz val="12"/>
        <color theme="1"/>
        <rFont val="Footlight MT Light"/>
        <family val="1"/>
      </rPr>
      <t>ST</t>
    </r>
    <r>
      <rPr>
        <b/>
        <sz val="12"/>
        <color theme="1"/>
        <rFont val="Footlight MT Light"/>
        <family val="1"/>
      </rPr>
      <t xml:space="preserve"> JULY TO 30</t>
    </r>
    <r>
      <rPr>
        <b/>
        <vertAlign val="superscript"/>
        <sz val="12"/>
        <color theme="1"/>
        <rFont val="Footlight MT Light"/>
        <family val="1"/>
      </rPr>
      <t>TH</t>
    </r>
    <r>
      <rPr>
        <b/>
        <sz val="12"/>
        <color theme="1"/>
        <rFont val="Footlight MT Light"/>
        <family val="1"/>
      </rPr>
      <t xml:space="preserve"> JUNE, 2024</t>
    </r>
  </si>
  <si>
    <r>
      <t>ADMINISTRATION AND RECCURRENT (6%)</t>
    </r>
    <r>
      <rPr>
        <b/>
        <sz val="12"/>
        <color theme="1"/>
        <rFont val="Footlight MT Light"/>
        <family val="1"/>
      </rPr>
      <t> </t>
    </r>
  </si>
  <si>
    <r>
      <rPr>
        <b/>
        <sz val="12"/>
        <color theme="1"/>
        <rFont val="Footlight MT Light"/>
        <family val="1"/>
      </rPr>
      <t>TOTAL</t>
    </r>
    <r>
      <rPr>
        <sz val="12"/>
        <color theme="1"/>
        <rFont val="Footlight MT Light"/>
        <family val="1"/>
      </rPr>
      <t xml:space="preserve"> </t>
    </r>
  </si>
  <si>
    <t xml:space="preserve">Partial Construction of Costituency  innovation  hub with technical creative hub, learning centre, lavatories, server room, reception office  and a store ; substructure, slab casting, superstructure and lintel casting. </t>
  </si>
  <si>
    <t>Proposed Njooro Primary school</t>
  </si>
  <si>
    <t>ONGOING</t>
  </si>
  <si>
    <t xml:space="preserve">Proposed Kibathi Secondary School                                         </t>
  </si>
  <si>
    <t>Purchase of land 1.215 Ha for the proposed  Secondary School Ksh.14,100,000.00 and the cost of title processing ksh.200,000.00</t>
  </si>
  <si>
    <t xml:space="preserve">Drilling of Borehole to completion; Carrying out hydrogeological survey, carry out Environmental Impact Assesment, drilling of borehole , installation of plain and slotted steel casing and undertake pump testing at  Ksh. 4,800,000 , Equipping of the Borehole to completion; supply, deliver, install and commission submersible borehole pump (maximum power output 11,880w)solar panels, panels support structures, solar controller and accessories Ksh. 4,900,000; Erection of a high gauge chain link fence with concrete posts for the borehole (Ksh 250,000); Erection of 10,000 litres elevated plastic water tank. (324,000) piping to connect water from the borehole to the elevated plastic tank in Gikingi Primary School and connection of the water to Gikingi Secondary School (Ksh 226,000); </t>
  </si>
  <si>
    <t>Drilling of Borehole to completion; Carrying out hydrogeological survey, carry out Environmental Impact Assesment, drilling of borehole , installation of plain and slotted steel casing and undertake pump testing</t>
  </si>
  <si>
    <t xml:space="preserve">Gikingi Primary School           </t>
  </si>
  <si>
    <t xml:space="preserve">Partial Construction of a standard classroom; substructure , superstructure works upto lintel  </t>
  </si>
  <si>
    <t xml:space="preserve">Completion of a standard classroom ; roofing, openings and finishes. </t>
  </si>
  <si>
    <t xml:space="preserve">CLIMATE MITIGATION </t>
  </si>
  <si>
    <t xml:space="preserve">Kambaa Chief's Office                      </t>
  </si>
  <si>
    <t xml:space="preserve">Huhoini Chief's Office                  </t>
  </si>
  <si>
    <t>additional funds to Top up to Matindiri Ass Chiefs Office land 0.40Ha Ksh. 400,000 and the cost of  title processing fee Ksh.60,000.  The Project was approved in FY2021-2022 Ksh.1,400,000 for purchase of 0.88 Ha</t>
  </si>
  <si>
    <t>JUNIOR SECONDARY SCHOOL FUNDING BY NG-CDF COMMITTEE</t>
  </si>
  <si>
    <t xml:space="preserve">JUNIOR SECONDARY SCHOOL FUNDING BY THE MINISTRY OF EDUCATION </t>
  </si>
  <si>
    <r>
      <t xml:space="preserve">Baraka Primary School       </t>
    </r>
    <r>
      <rPr>
        <sz val="12"/>
        <color theme="1"/>
        <rFont val="Footlight MT Light"/>
        <family val="1"/>
      </rPr>
      <t xml:space="preserve">
</t>
    </r>
  </si>
  <si>
    <t>Purchase of land 2.978 Ha for the proposed  Day Secondary School Ksh.7,000,000.00 and the cost of processing  title deed Ksh.150,000</t>
  </si>
  <si>
    <t xml:space="preserve">Kamukunji Primary School  </t>
  </si>
  <si>
    <t xml:space="preserve">Chamuka Primary School </t>
  </si>
  <si>
    <t xml:space="preserve">Gathanji  DCC's office                   </t>
  </si>
  <si>
    <t xml:space="preserve">Weru Innovation Hub </t>
  </si>
  <si>
    <t xml:space="preserve">Gathanji Innovation Hub </t>
  </si>
  <si>
    <t>Payment of 5 No. staff Basic salaries including NHIF( Annex 7 ) Ksh.1,416, 000, Payment of Electricity charges Ksh. 50,000, Payment of Water &amp; sewerage charges Ksh.50,000,  Payment of computer Maintenance Expenses Ksh. 250,000, purchase of 1 Photocopiers @ Ksh. 300,000, Purchase of General Office Supplies and stationers ; papers, pencils,  small office equipment ksh332,905.70 and Payment of Internet Connections expenses Ksh.100,000</t>
  </si>
  <si>
    <t>INNOVATION HUBS OPERATIONAL COST</t>
  </si>
  <si>
    <t>Payment of 5 No. staff Basic salaries including NHIF( Annex 8 ) Ksh.1,416, 000, Payment of Electricity charges Ksh. 50,000, Payment of Water &amp; sewerage charges Ksh.50,000,  Payment of computer Maintenance Expenses Ksh. 250,000, purchase of 1 Photocopiers @ Ksh. 300,000, Purchase of General Office Supplies and stationers ; papers, pencils,  small office equipment ksh332,905.70 and Payment of Internet Connections expenses Ksh.100,000</t>
  </si>
  <si>
    <t xml:space="preserve">2. No. Teachers </t>
  </si>
  <si>
    <t xml:space="preserve">1. No. Cleaners </t>
  </si>
  <si>
    <t xml:space="preserve">2. No Security Guards </t>
  </si>
  <si>
    <t xml:space="preserve">(ANNEX 7) WERU INNOVATION HUB -  STAFF SALARIES) </t>
  </si>
  <si>
    <t xml:space="preserve">(ANNEX 8) GATHANJI INNOVATION HUB -  STAFF SALARIES) </t>
  </si>
  <si>
    <t>TOTAL CONSTITUENCY ALLOCATION LESS MATCHING BY THE MINISTRY</t>
  </si>
  <si>
    <t>TOTAL ALLOCATION INCLUSIVE OF MINISTRY MATCH FUNDING</t>
  </si>
  <si>
    <t>Partial  construction of 100 capacity hall; substructure, walling , superstructure.</t>
  </si>
  <si>
    <t xml:space="preserve">INNOVATION HUBS/OTHER PROJECTS  </t>
  </si>
  <si>
    <t xml:space="preserve">ELECTRICITY PROJECT/OTHER PROJECTS </t>
  </si>
  <si>
    <t xml:space="preserve"> Purchase of 200 cyprus seedlings , planting and maintenance  ksh.20,000 and Purchase and deliver of 10,000 Litres  plastic tank Ksh. 90,000 and construction of 1m above the ground masonry tank base  Kshs. 90,000 to completion.</t>
  </si>
  <si>
    <t>Purchase of 200 cyprus seedlings , planting and maintenance  ksh.20,000  and Purchase and deliver of 10,000 Litres  plastic tank Ksh. 90,000 and construction of 1m above the ground masonry tank base  Kshs. 90,000 to completion.</t>
  </si>
  <si>
    <t xml:space="preserve">Purchase of 200 cyprus seedlings , planting and maintenance  ksh.20,000  and Purchase and deliver of 5,000 litres plastic tank Ksh. 40,000 and erection of steel tower Ksh.140,000 to completion. </t>
  </si>
  <si>
    <t>Purchase of land 2.43 Ha for the proposed  Primary school kshs.6,000,000 including ; bungalow 188.5m2 Ksh.5,655,000 and pit latrine/bathroom Ksh.200,000,Fencing 145,000  and cost of  title deed processing Kshs.200,000.00</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</si>
</sst>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3" formatCode="_(* #,##0.00_);_(* \(#,##0.00\);_(* &quot;-&quot;??_);_(@_)"/>
    <numFmt numFmtId="164" formatCode="_-* #,##0.00_-;\-* #,##0.00_-;_-* &quot;-&quot;??_-;_-@_-"/>
    <numFmt numFmtId="165" formatCode="_(* #,##0_);_(* \(#,##0\);_(* &quot;-&quot;??_);_(@_)"/>
    <numFmt numFmtId="166" formatCode="#,##0.0"/>
    <numFmt numFmtId="167" formatCode="_-* #,##0_-;\-* #,##0_-;_-* &quot;-&quot;??_-;_-@_-"/>
  </numFmts>
  <fonts count="12" x14ac:knownFonts="1">
    <font>
      <sz val="11"/>
      <color theme="1"/>
      <name val="Calibri"/>
      <family val="2"/>
      <scheme val="minor"/>
    </font>
    <font>
      <sz val="11"/>
      <color theme="1"/>
      <name val="Calibri"/>
      <family val="2"/>
      <scheme val="minor"/>
    </font>
    <font>
      <b/>
      <sz val="12"/>
      <color rgb="FF000000"/>
      <name val="Footlight MT Light"/>
      <family val="1"/>
    </font>
    <font>
      <b/>
      <sz val="12"/>
      <color theme="1"/>
      <name val="Footlight MT Light"/>
      <family val="1"/>
    </font>
    <font>
      <sz val="12"/>
      <color theme="1"/>
      <name val="Footlight MT Light"/>
      <family val="1"/>
    </font>
    <font>
      <sz val="10"/>
      <color rgb="FF000000"/>
      <name val="Times New Roman"/>
      <family val="1"/>
    </font>
    <font>
      <sz val="12"/>
      <name val="Footlight MT Light"/>
      <family val="1"/>
    </font>
    <font>
      <b/>
      <vertAlign val="superscript"/>
      <sz val="12"/>
      <color theme="1"/>
      <name val="Footlight MT Light"/>
      <family val="1"/>
    </font>
    <font>
      <sz val="12"/>
      <color rgb="FF000000"/>
      <name val="Footlight MT Light"/>
      <family val="1"/>
    </font>
    <font>
      <b/>
      <u/>
      <sz val="12"/>
      <color rgb="FF000000"/>
      <name val="Footlight MT Light"/>
      <family val="1"/>
    </font>
    <font>
      <sz val="12"/>
      <color rgb="FFFF0000"/>
      <name val="Footlight MT Light"/>
      <family val="1"/>
    </font>
    <font>
      <b/>
      <sz val="10"/>
      <color rgb="FF000000"/>
      <name val="Footlight MT Light"/>
      <family val="1"/>
    </font>
  </fonts>
  <fills count="4">
    <fill>
      <patternFill patternType="none"/>
    </fill>
    <fill>
      <patternFill patternType="gray125"/>
    </fill>
    <fill>
      <patternFill patternType="solid">
        <fgColor rgb="FFFFFFFF"/>
        <bgColor indexed="64"/>
      </patternFill>
    </fill>
    <fill>
      <patternFill patternType="solid">
        <fgColor theme="0"/>
        <bgColor indexed="64"/>
      </patternFill>
    </fill>
  </fills>
  <borders count="9">
    <border>
      <left/>
      <right/>
      <top/>
      <bottom/>
      <diagonal/>
    </border>
    <border>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thin">
        <color indexed="64"/>
      </left>
      <right/>
      <top style="thin">
        <color indexed="64"/>
      </top>
      <bottom style="thin">
        <color indexed="64"/>
      </bottom>
      <diagonal/>
    </border>
    <border>
      <left/>
      <right style="medium">
        <color indexed="64"/>
      </right>
      <top style="medium">
        <color indexed="64"/>
      </top>
      <bottom style="medium">
        <color indexed="64"/>
      </bottom>
      <diagonal/>
    </border>
    <border>
      <left/>
      <right/>
      <top/>
      <bottom style="medium">
        <color indexed="64"/>
      </bottom>
      <diagonal/>
    </border>
    <border>
      <left/>
      <right/>
      <top style="medium">
        <color indexed="64"/>
      </top>
      <bottom style="medium">
        <color indexed="64"/>
      </bottom>
      <diagonal/>
    </border>
  </borders>
  <cellStyleXfs count="3">
    <xf numFmtId="0" fontId="0" fillId="0" borderId="0"/>
    <xf numFmtId="164" fontId="1" fillId="0" borderId="0" applyFont="0" applyFill="0" applyBorder="0" applyAlignment="0" applyProtection="0"/>
    <xf numFmtId="0" fontId="5" fillId="0" borderId="0"/>
  </cellStyleXfs>
  <cellXfs count="123">
    <xf numFmtId="0" fontId="0" fillId="0" borderId="0" xfId="0"/>
    <xf numFmtId="0" fontId="4" fillId="0" borderId="0" xfId="0" applyFont="1" applyAlignment="1">
      <alignment horizontal="left" vertical="top" wrapText="1"/>
    </xf>
    <xf numFmtId="0" fontId="4" fillId="0" borderId="0" xfId="0" applyFont="1" applyAlignment="1">
      <alignment horizontal="left" vertical="top"/>
    </xf>
    <xf numFmtId="0" fontId="4" fillId="0" borderId="0" xfId="0" applyFont="1" applyAlignment="1">
      <alignment horizontal="right" vertical="top"/>
    </xf>
    <xf numFmtId="164" fontId="4" fillId="0" borderId="0" xfId="1" applyFont="1" applyAlignment="1">
      <alignment horizontal="right" vertical="top"/>
    </xf>
    <xf numFmtId="2" fontId="4" fillId="0" borderId="0" xfId="1" applyNumberFormat="1" applyFont="1" applyAlignment="1">
      <alignment horizontal="left" vertical="top" wrapText="1"/>
    </xf>
    <xf numFmtId="4" fontId="4" fillId="0" borderId="0" xfId="0" applyNumberFormat="1" applyFont="1" applyAlignment="1">
      <alignment horizontal="left" vertical="top"/>
    </xf>
    <xf numFmtId="4" fontId="4" fillId="0" borderId="0" xfId="0" applyNumberFormat="1" applyFont="1" applyAlignment="1">
      <alignment horizontal="right" vertical="top"/>
    </xf>
    <xf numFmtId="43" fontId="4" fillId="0" borderId="0" xfId="0" applyNumberFormat="1" applyFont="1" applyAlignment="1">
      <alignment horizontal="left" vertical="top"/>
    </xf>
    <xf numFmtId="0" fontId="6" fillId="0" borderId="2" xfId="2" applyFont="1" applyBorder="1" applyAlignment="1">
      <alignment vertical="top" wrapText="1"/>
    </xf>
    <xf numFmtId="0" fontId="4" fillId="0" borderId="2" xfId="2" applyFont="1" applyBorder="1" applyAlignment="1">
      <alignment vertical="top" wrapText="1"/>
    </xf>
    <xf numFmtId="2" fontId="4" fillId="0" borderId="2" xfId="1" applyNumberFormat="1" applyFont="1" applyBorder="1" applyAlignment="1">
      <alignment horizontal="left" vertical="top" wrapText="1"/>
    </xf>
    <xf numFmtId="2" fontId="2" fillId="0" borderId="2" xfId="1" applyNumberFormat="1" applyFont="1" applyBorder="1" applyAlignment="1">
      <alignment horizontal="left" vertical="top" wrapText="1"/>
    </xf>
    <xf numFmtId="0" fontId="4" fillId="0" borderId="2" xfId="0" applyFont="1" applyBorder="1" applyAlignment="1">
      <alignment vertical="top" wrapText="1"/>
    </xf>
    <xf numFmtId="0" fontId="4" fillId="0" borderId="2" xfId="0" applyFont="1" applyBorder="1" applyAlignment="1">
      <alignment horizontal="left" vertical="top"/>
    </xf>
    <xf numFmtId="0" fontId="6" fillId="0" borderId="2" xfId="0" applyFont="1" applyBorder="1" applyAlignment="1">
      <alignment horizontal="left" vertical="top" wrapText="1"/>
    </xf>
    <xf numFmtId="0" fontId="4" fillId="3" borderId="2" xfId="0" applyFont="1" applyFill="1" applyBorder="1" applyAlignment="1">
      <alignment vertical="top" wrapText="1"/>
    </xf>
    <xf numFmtId="0" fontId="4" fillId="3" borderId="2" xfId="0" applyFont="1" applyFill="1" applyBorder="1" applyAlignment="1">
      <alignment horizontal="left" vertical="top"/>
    </xf>
    <xf numFmtId="0" fontId="3" fillId="0" borderId="2" xfId="0" applyFont="1" applyBorder="1" applyAlignment="1">
      <alignment vertical="top" wrapText="1"/>
    </xf>
    <xf numFmtId="4" fontId="3" fillId="0" borderId="2" xfId="0" applyNumberFormat="1" applyFont="1" applyBorder="1" applyAlignment="1">
      <alignment vertical="top" wrapText="1"/>
    </xf>
    <xf numFmtId="4" fontId="4" fillId="0" borderId="2" xfId="0" applyNumberFormat="1" applyFont="1" applyBorder="1" applyAlignment="1">
      <alignment vertical="top" wrapText="1"/>
    </xf>
    <xf numFmtId="0" fontId="4" fillId="0" borderId="0" xfId="0" applyFont="1" applyAlignment="1">
      <alignment vertical="top" wrapText="1"/>
    </xf>
    <xf numFmtId="3" fontId="4" fillId="0" borderId="2" xfId="0" applyNumberFormat="1" applyFont="1" applyBorder="1" applyAlignment="1">
      <alignment vertical="top" wrapText="1"/>
    </xf>
    <xf numFmtId="0" fontId="3" fillId="3" borderId="2" xfId="0" applyFont="1" applyFill="1" applyBorder="1" applyAlignment="1">
      <alignment vertical="top" wrapText="1"/>
    </xf>
    <xf numFmtId="4" fontId="4" fillId="3" borderId="2" xfId="0" applyNumberFormat="1" applyFont="1" applyFill="1" applyBorder="1" applyAlignment="1">
      <alignment vertical="top" wrapText="1"/>
    </xf>
    <xf numFmtId="4" fontId="3" fillId="3" borderId="2" xfId="0" applyNumberFormat="1" applyFont="1" applyFill="1" applyBorder="1" applyAlignment="1">
      <alignment vertical="top" wrapText="1"/>
    </xf>
    <xf numFmtId="0" fontId="4" fillId="0" borderId="2" xfId="1" applyNumberFormat="1" applyFont="1" applyBorder="1" applyAlignment="1">
      <alignment horizontal="left" vertical="top"/>
    </xf>
    <xf numFmtId="0" fontId="4" fillId="0" borderId="2" xfId="0" applyFont="1" applyBorder="1" applyAlignment="1">
      <alignment vertical="top"/>
    </xf>
    <xf numFmtId="0" fontId="4" fillId="0" borderId="0" xfId="0" applyFont="1" applyAlignment="1">
      <alignment vertical="top"/>
    </xf>
    <xf numFmtId="164" fontId="4" fillId="0" borderId="2" xfId="1" applyFont="1" applyBorder="1" applyAlignment="1">
      <alignment vertical="top"/>
    </xf>
    <xf numFmtId="165" fontId="4" fillId="0" borderId="2" xfId="1" applyNumberFormat="1" applyFont="1" applyBorder="1" applyAlignment="1">
      <alignment vertical="top"/>
    </xf>
    <xf numFmtId="43" fontId="4" fillId="0" borderId="2" xfId="0" applyNumberFormat="1" applyFont="1" applyBorder="1" applyAlignment="1">
      <alignment vertical="top"/>
    </xf>
    <xf numFmtId="0" fontId="3" fillId="3" borderId="2" xfId="0" applyFont="1" applyFill="1" applyBorder="1" applyAlignment="1">
      <alignment horizontal="left" vertical="top"/>
    </xf>
    <xf numFmtId="0" fontId="3" fillId="0" borderId="2" xfId="0" applyFont="1" applyBorder="1" applyAlignment="1">
      <alignment vertical="top"/>
    </xf>
    <xf numFmtId="164" fontId="3" fillId="0" borderId="2" xfId="0" applyNumberFormat="1" applyFont="1" applyBorder="1" applyAlignment="1">
      <alignment vertical="top" wrapText="1"/>
    </xf>
    <xf numFmtId="0" fontId="4" fillId="0" borderId="5" xfId="0" applyFont="1" applyBorder="1" applyAlignment="1">
      <alignment vertical="top" wrapText="1"/>
    </xf>
    <xf numFmtId="0" fontId="2" fillId="0" borderId="3" xfId="0" applyFont="1" applyBorder="1" applyAlignment="1">
      <alignment vertical="top" wrapText="1"/>
    </xf>
    <xf numFmtId="0" fontId="2" fillId="0" borderId="6" xfId="0" applyFont="1" applyBorder="1" applyAlignment="1">
      <alignment vertical="top"/>
    </xf>
    <xf numFmtId="0" fontId="2" fillId="0" borderId="6" xfId="0" applyFont="1" applyBorder="1" applyAlignment="1">
      <alignment horizontal="right" vertical="top"/>
    </xf>
    <xf numFmtId="0" fontId="8" fillId="0" borderId="4" xfId="0" applyFont="1" applyBorder="1" applyAlignment="1">
      <alignment vertical="top" wrapText="1"/>
    </xf>
    <xf numFmtId="0" fontId="2" fillId="0" borderId="4" xfId="0" applyFont="1" applyBorder="1" applyAlignment="1">
      <alignment vertical="top" wrapText="1"/>
    </xf>
    <xf numFmtId="4" fontId="2" fillId="0" borderId="1" xfId="0" applyNumberFormat="1" applyFont="1" applyBorder="1" applyAlignment="1">
      <alignment vertical="top"/>
    </xf>
    <xf numFmtId="0" fontId="2" fillId="0" borderId="0" xfId="0" applyFont="1" applyAlignment="1">
      <alignment vertical="top" wrapText="1"/>
    </xf>
    <xf numFmtId="4" fontId="2" fillId="0" borderId="0" xfId="0" applyNumberFormat="1" applyFont="1" applyAlignment="1">
      <alignment vertical="top"/>
    </xf>
    <xf numFmtId="4" fontId="2" fillId="0" borderId="0" xfId="0" applyNumberFormat="1" applyFont="1" applyAlignment="1">
      <alignment horizontal="right" vertical="top"/>
    </xf>
    <xf numFmtId="0" fontId="3" fillId="0" borderId="0" xfId="0" applyFont="1" applyAlignment="1">
      <alignment vertical="top"/>
    </xf>
    <xf numFmtId="0" fontId="3" fillId="0" borderId="2" xfId="0" applyFont="1" applyBorder="1" applyAlignment="1">
      <alignment horizontal="center" vertical="top"/>
    </xf>
    <xf numFmtId="0" fontId="2" fillId="0" borderId="2" xfId="0" applyFont="1" applyBorder="1" applyAlignment="1">
      <alignment vertical="top" wrapText="1"/>
    </xf>
    <xf numFmtId="164" fontId="4" fillId="0" borderId="0" xfId="1" applyFont="1" applyAlignment="1">
      <alignment vertical="top"/>
    </xf>
    <xf numFmtId="0" fontId="2" fillId="0" borderId="2" xfId="0" applyFont="1" applyBorder="1" applyAlignment="1">
      <alignment vertical="top"/>
    </xf>
    <xf numFmtId="0" fontId="4" fillId="3" borderId="2" xfId="0" applyFont="1" applyFill="1" applyBorder="1" applyAlignment="1">
      <alignment vertical="top"/>
    </xf>
    <xf numFmtId="0" fontId="4" fillId="3" borderId="0" xfId="0" applyFont="1" applyFill="1" applyAlignment="1">
      <alignment vertical="top"/>
    </xf>
    <xf numFmtId="0" fontId="8" fillId="0" borderId="2" xfId="0" applyFont="1" applyBorder="1" applyAlignment="1">
      <alignment vertical="top" wrapText="1"/>
    </xf>
    <xf numFmtId="4" fontId="3" fillId="0" borderId="2" xfId="0" applyNumberFormat="1" applyFont="1" applyBorder="1" applyAlignment="1">
      <alignment vertical="top"/>
    </xf>
    <xf numFmtId="0" fontId="6" fillId="0" borderId="2" xfId="0" applyFont="1" applyBorder="1" applyAlignment="1">
      <alignment vertical="top" wrapText="1"/>
    </xf>
    <xf numFmtId="43" fontId="4" fillId="0" borderId="0" xfId="0" applyNumberFormat="1" applyFont="1" applyAlignment="1">
      <alignment vertical="top"/>
    </xf>
    <xf numFmtId="3" fontId="3" fillId="0" borderId="2" xfId="0" applyNumberFormat="1" applyFont="1" applyBorder="1" applyAlignment="1">
      <alignment vertical="top"/>
    </xf>
    <xf numFmtId="4" fontId="2" fillId="0" borderId="2" xfId="0" applyNumberFormat="1" applyFont="1" applyBorder="1" applyAlignment="1">
      <alignment vertical="top"/>
    </xf>
    <xf numFmtId="0" fontId="2" fillId="0" borderId="0" xfId="0" applyFont="1" applyAlignment="1">
      <alignment vertical="top"/>
    </xf>
    <xf numFmtId="0" fontId="2" fillId="0" borderId="6" xfId="0" applyFont="1" applyBorder="1" applyAlignment="1">
      <alignment horizontal="center" vertical="top" wrapText="1"/>
    </xf>
    <xf numFmtId="0" fontId="2" fillId="0" borderId="6" xfId="0" applyFont="1" applyBorder="1" applyAlignment="1">
      <alignment vertical="top" wrapText="1"/>
    </xf>
    <xf numFmtId="0" fontId="8" fillId="0" borderId="0" xfId="0" applyFont="1" applyAlignment="1">
      <alignment vertical="top" wrapText="1"/>
    </xf>
    <xf numFmtId="4" fontId="2" fillId="0" borderId="0" xfId="0" applyNumberFormat="1" applyFont="1" applyAlignment="1">
      <alignment vertical="top" wrapText="1"/>
    </xf>
    <xf numFmtId="0" fontId="8" fillId="0" borderId="3" xfId="0" applyFont="1" applyBorder="1" applyAlignment="1">
      <alignment vertical="top"/>
    </xf>
    <xf numFmtId="0" fontId="8" fillId="0" borderId="6" xfId="0" applyFont="1" applyBorder="1" applyAlignment="1">
      <alignment vertical="top" wrapText="1"/>
    </xf>
    <xf numFmtId="0" fontId="8" fillId="0" borderId="6" xfId="0" applyFont="1" applyBorder="1" applyAlignment="1">
      <alignment vertical="top"/>
    </xf>
    <xf numFmtId="4" fontId="8" fillId="0" borderId="1" xfId="0" applyNumberFormat="1" applyFont="1" applyBorder="1" applyAlignment="1">
      <alignment vertical="top"/>
    </xf>
    <xf numFmtId="0" fontId="8" fillId="0" borderId="4" xfId="0" applyFont="1" applyBorder="1" applyAlignment="1">
      <alignment vertical="top"/>
    </xf>
    <xf numFmtId="0" fontId="8" fillId="0" borderId="7" xfId="0" applyFont="1" applyBorder="1" applyAlignment="1">
      <alignment vertical="top"/>
    </xf>
    <xf numFmtId="0" fontId="8" fillId="0" borderId="7" xfId="0" applyFont="1" applyBorder="1" applyAlignment="1">
      <alignment vertical="top" wrapText="1"/>
    </xf>
    <xf numFmtId="0" fontId="2" fillId="0" borderId="6" xfId="0" applyFont="1" applyBorder="1" applyAlignment="1">
      <alignment horizontal="right" vertical="top" wrapText="1"/>
    </xf>
    <xf numFmtId="0" fontId="2" fillId="0" borderId="3" xfId="0" applyFont="1" applyBorder="1" applyAlignment="1">
      <alignment vertical="top"/>
    </xf>
    <xf numFmtId="0" fontId="2" fillId="0" borderId="1" xfId="0" applyFont="1" applyBorder="1" applyAlignment="1">
      <alignment vertical="top" wrapText="1"/>
    </xf>
    <xf numFmtId="0" fontId="8" fillId="0" borderId="1" xfId="0" applyFont="1" applyBorder="1" applyAlignment="1">
      <alignment horizontal="right" vertical="top"/>
    </xf>
    <xf numFmtId="0" fontId="8" fillId="0" borderId="1" xfId="0" applyFont="1" applyBorder="1" applyAlignment="1">
      <alignment vertical="top"/>
    </xf>
    <xf numFmtId="0" fontId="2" fillId="0" borderId="1" xfId="0" applyFont="1" applyBorder="1" applyAlignment="1">
      <alignment horizontal="right" vertical="top"/>
    </xf>
    <xf numFmtId="0" fontId="3" fillId="0" borderId="0" xfId="0" applyFont="1" applyAlignment="1">
      <alignment vertical="top" wrapText="1"/>
    </xf>
    <xf numFmtId="3" fontId="4" fillId="0" borderId="2" xfId="0" applyNumberFormat="1" applyFont="1" applyBorder="1" applyAlignment="1">
      <alignment vertical="top"/>
    </xf>
    <xf numFmtId="0" fontId="4" fillId="0" borderId="0" xfId="0" applyFont="1" applyBorder="1" applyAlignment="1">
      <alignment vertical="top" wrapText="1"/>
    </xf>
    <xf numFmtId="0" fontId="3" fillId="0" borderId="0" xfId="0" applyFont="1" applyBorder="1" applyAlignment="1">
      <alignment vertical="top" wrapText="1"/>
    </xf>
    <xf numFmtId="0" fontId="4" fillId="0" borderId="0" xfId="0" applyFont="1" applyBorder="1" applyAlignment="1">
      <alignment vertical="top"/>
    </xf>
    <xf numFmtId="0" fontId="4" fillId="0" borderId="0" xfId="0" applyFont="1" applyBorder="1" applyAlignment="1">
      <alignment horizontal="left" vertical="top"/>
    </xf>
    <xf numFmtId="3" fontId="4" fillId="3" borderId="2" xfId="0" applyNumberFormat="1" applyFont="1" applyFill="1" applyBorder="1" applyAlignment="1">
      <alignment horizontal="left" vertical="top"/>
    </xf>
    <xf numFmtId="43" fontId="3" fillId="0" borderId="2" xfId="0" applyNumberFormat="1" applyFont="1" applyBorder="1" applyAlignment="1">
      <alignment vertical="top"/>
    </xf>
    <xf numFmtId="0" fontId="10" fillId="3" borderId="2" xfId="0" applyFont="1" applyFill="1" applyBorder="1" applyAlignment="1">
      <alignment vertical="top" wrapText="1"/>
    </xf>
    <xf numFmtId="0" fontId="2" fillId="0" borderId="7" xfId="0" applyFont="1" applyBorder="1" applyAlignment="1">
      <alignment vertical="top"/>
    </xf>
    <xf numFmtId="0" fontId="2" fillId="0" borderId="7" xfId="0" applyFont="1" applyBorder="1" applyAlignment="1">
      <alignment horizontal="center" vertical="top" wrapText="1"/>
    </xf>
    <xf numFmtId="0" fontId="9" fillId="0" borderId="7" xfId="0" applyFont="1" applyBorder="1" applyAlignment="1">
      <alignment vertical="top"/>
    </xf>
    <xf numFmtId="0" fontId="11" fillId="0" borderId="0" xfId="0" applyFont="1" applyAlignment="1">
      <alignment wrapText="1"/>
    </xf>
    <xf numFmtId="0" fontId="11" fillId="0" borderId="2" xfId="0" applyFont="1" applyBorder="1" applyAlignment="1">
      <alignment wrapText="1"/>
    </xf>
    <xf numFmtId="1" fontId="4" fillId="0" borderId="2" xfId="0" applyNumberFormat="1" applyFont="1" applyBorder="1" applyAlignment="1">
      <alignment horizontal="left" vertical="top"/>
    </xf>
    <xf numFmtId="0" fontId="3" fillId="0" borderId="2" xfId="0" applyFont="1" applyBorder="1" applyAlignment="1">
      <alignment horizontal="left" vertical="top"/>
    </xf>
    <xf numFmtId="3" fontId="3" fillId="0" borderId="0" xfId="0" applyNumberFormat="1" applyFont="1" applyBorder="1" applyAlignment="1">
      <alignment vertical="top"/>
    </xf>
    <xf numFmtId="0" fontId="2" fillId="0" borderId="0" xfId="0" applyFont="1"/>
    <xf numFmtId="0" fontId="2" fillId="0" borderId="2" xfId="0" applyFont="1" applyBorder="1"/>
    <xf numFmtId="0" fontId="2" fillId="0" borderId="0" xfId="0" applyFont="1" applyBorder="1"/>
    <xf numFmtId="4" fontId="9" fillId="0" borderId="0" xfId="0" applyNumberFormat="1" applyFont="1" applyBorder="1" applyAlignment="1">
      <alignment vertical="top"/>
    </xf>
    <xf numFmtId="0" fontId="2" fillId="0" borderId="8" xfId="0" applyFont="1" applyBorder="1" applyAlignment="1">
      <alignment vertical="top" wrapText="1"/>
    </xf>
    <xf numFmtId="166" fontId="8" fillId="0" borderId="7" xfId="0" applyNumberFormat="1" applyFont="1" applyBorder="1" applyAlignment="1">
      <alignment vertical="top"/>
    </xf>
    <xf numFmtId="3" fontId="8" fillId="0" borderId="4" xfId="0" applyNumberFormat="1" applyFont="1" applyBorder="1" applyAlignment="1">
      <alignment horizontal="right" vertical="top"/>
    </xf>
    <xf numFmtId="3" fontId="2" fillId="0" borderId="1" xfId="0" applyNumberFormat="1" applyFont="1" applyBorder="1" applyAlignment="1">
      <alignment horizontal="right" vertical="top"/>
    </xf>
    <xf numFmtId="3" fontId="8" fillId="0" borderId="7" xfId="0" applyNumberFormat="1" applyFont="1" applyBorder="1" applyAlignment="1">
      <alignment vertical="top"/>
    </xf>
    <xf numFmtId="3" fontId="8" fillId="0" borderId="1" xfId="0" applyNumberFormat="1" applyFont="1" applyBorder="1" applyAlignment="1">
      <alignment vertical="top" wrapText="1"/>
    </xf>
    <xf numFmtId="3" fontId="2" fillId="0" borderId="1" xfId="0" applyNumberFormat="1" applyFont="1" applyBorder="1" applyAlignment="1">
      <alignment vertical="top"/>
    </xf>
    <xf numFmtId="3" fontId="2" fillId="0" borderId="1" xfId="0" applyNumberFormat="1" applyFont="1" applyBorder="1" applyAlignment="1">
      <alignment vertical="top" wrapText="1"/>
    </xf>
    <xf numFmtId="3" fontId="8" fillId="0" borderId="1" xfId="0" applyNumberFormat="1" applyFont="1" applyBorder="1" applyAlignment="1">
      <alignment vertical="top"/>
    </xf>
    <xf numFmtId="3" fontId="8" fillId="0" borderId="1" xfId="0" applyNumberFormat="1" applyFont="1" applyBorder="1" applyAlignment="1">
      <alignment horizontal="right" vertical="top"/>
    </xf>
    <xf numFmtId="165" fontId="4" fillId="0" borderId="2" xfId="0" applyNumberFormat="1" applyFont="1" applyBorder="1" applyAlignment="1">
      <alignment vertical="top"/>
    </xf>
    <xf numFmtId="165" fontId="3" fillId="3" borderId="2" xfId="0" applyNumberFormat="1" applyFont="1" applyFill="1" applyBorder="1" applyAlignment="1">
      <alignment vertical="top" wrapText="1"/>
    </xf>
    <xf numFmtId="165" fontId="9" fillId="0" borderId="2" xfId="0" applyNumberFormat="1" applyFont="1" applyBorder="1" applyAlignment="1">
      <alignment vertical="top"/>
    </xf>
    <xf numFmtId="3" fontId="4" fillId="3" borderId="2" xfId="0" applyNumberFormat="1" applyFont="1" applyFill="1" applyBorder="1" applyAlignment="1">
      <alignment vertical="top" wrapText="1"/>
    </xf>
    <xf numFmtId="3" fontId="4" fillId="0" borderId="2" xfId="0" applyNumberFormat="1" applyFont="1" applyBorder="1" applyAlignment="1">
      <alignment horizontal="left" vertical="top"/>
    </xf>
    <xf numFmtId="3" fontId="3" fillId="0" borderId="2" xfId="0" applyNumberFormat="1" applyFont="1" applyBorder="1" applyAlignment="1">
      <alignment vertical="top" wrapText="1"/>
    </xf>
    <xf numFmtId="167" fontId="4" fillId="0" borderId="2" xfId="1" applyNumberFormat="1" applyFont="1" applyBorder="1" applyAlignment="1">
      <alignment vertical="top"/>
    </xf>
    <xf numFmtId="167" fontId="4" fillId="0" borderId="2" xfId="0" applyNumberFormat="1" applyFont="1" applyBorder="1" applyAlignment="1">
      <alignment vertical="top"/>
    </xf>
    <xf numFmtId="1" fontId="4" fillId="0" borderId="2" xfId="1" applyNumberFormat="1" applyFont="1" applyBorder="1" applyAlignment="1">
      <alignment horizontal="left" vertical="top"/>
    </xf>
    <xf numFmtId="3" fontId="4" fillId="3" borderId="2" xfId="0" applyNumberFormat="1" applyFont="1" applyFill="1" applyBorder="1" applyAlignment="1">
      <alignment vertical="top"/>
    </xf>
    <xf numFmtId="3" fontId="8" fillId="2" borderId="2" xfId="0" applyNumberFormat="1" applyFont="1" applyFill="1" applyBorder="1" applyAlignment="1">
      <alignment vertical="top"/>
    </xf>
    <xf numFmtId="3" fontId="8" fillId="0" borderId="2" xfId="0" applyNumberFormat="1" applyFont="1" applyBorder="1" applyAlignment="1">
      <alignment horizontal="right" vertical="top"/>
    </xf>
    <xf numFmtId="3" fontId="4" fillId="0" borderId="2" xfId="0" applyNumberFormat="1" applyFont="1" applyBorder="1" applyAlignment="1">
      <alignment horizontal="right" vertical="top"/>
    </xf>
    <xf numFmtId="3" fontId="3" fillId="0" borderId="2" xfId="0" applyNumberFormat="1" applyFont="1" applyBorder="1" applyAlignment="1">
      <alignment horizontal="right" vertical="top"/>
    </xf>
    <xf numFmtId="3" fontId="8" fillId="0" borderId="2" xfId="0" applyNumberFormat="1" applyFont="1" applyBorder="1" applyAlignment="1">
      <alignment vertical="top"/>
    </xf>
    <xf numFmtId="0" fontId="2" fillId="0" borderId="2" xfId="0" applyFont="1" applyBorder="1" applyAlignment="1">
      <alignment vertical="top" wrapText="1"/>
    </xf>
  </cellXfs>
  <cellStyles count="3">
    <cellStyle name="Comma" xfId="1" builtinId="3"/>
    <cellStyle name="Normal" xfId="0" builtinId="0"/>
    <cellStyle name="Normal 10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69"/>
  <sheetViews>
    <sheetView tabSelected="1" topLeftCell="B82" zoomScale="87" zoomScaleNormal="87" workbookViewId="0">
      <selection activeCell="E83" sqref="E83"/>
    </sheetView>
  </sheetViews>
  <sheetFormatPr defaultColWidth="9.140625" defaultRowHeight="15.75" x14ac:dyDescent="0.25"/>
  <cols>
    <col min="1" max="1" width="19.5703125" style="21" customWidth="1"/>
    <col min="2" max="2" width="30.7109375" style="21" customWidth="1"/>
    <col min="3" max="3" width="48.42578125" style="21" customWidth="1"/>
    <col min="4" max="4" width="17.28515625" style="28" customWidth="1"/>
    <col min="5" max="5" width="17.42578125" style="2" customWidth="1"/>
    <col min="6" max="6" width="23.42578125" style="21" customWidth="1"/>
    <col min="7" max="7" width="14" style="28" customWidth="1"/>
    <col min="8" max="9" width="13.85546875" style="28" bestFit="1" customWidth="1"/>
    <col min="10" max="16384" width="9.140625" style="28"/>
  </cols>
  <sheetData>
    <row r="1" spans="1:9" x14ac:dyDescent="0.2">
      <c r="A1" s="33" t="s">
        <v>62</v>
      </c>
      <c r="B1" s="27"/>
      <c r="C1" s="27"/>
      <c r="D1" s="27"/>
      <c r="E1" s="11"/>
      <c r="F1" s="27"/>
      <c r="G1" s="27"/>
    </row>
    <row r="2" spans="1:9" x14ac:dyDescent="0.2">
      <c r="A2" s="46" t="s">
        <v>65</v>
      </c>
      <c r="B2" s="27"/>
      <c r="C2" s="27"/>
      <c r="D2" s="27"/>
      <c r="E2" s="11"/>
      <c r="F2" s="27"/>
      <c r="G2" s="27"/>
    </row>
    <row r="3" spans="1:9" x14ac:dyDescent="0.2">
      <c r="A3" s="46" t="s">
        <v>63</v>
      </c>
      <c r="B3" s="27"/>
      <c r="C3" s="27"/>
      <c r="D3" s="27"/>
      <c r="E3" s="11"/>
      <c r="F3" s="27"/>
      <c r="G3" s="27"/>
    </row>
    <row r="4" spans="1:9" ht="18.75" x14ac:dyDescent="0.2">
      <c r="A4" s="46" t="s">
        <v>180</v>
      </c>
      <c r="B4" s="27"/>
      <c r="C4" s="27"/>
      <c r="D4" s="27"/>
      <c r="E4" s="11"/>
      <c r="F4" s="27" t="s">
        <v>64</v>
      </c>
      <c r="G4" s="27"/>
    </row>
    <row r="5" spans="1:9" x14ac:dyDescent="0.2">
      <c r="A5" s="122" t="s">
        <v>66</v>
      </c>
      <c r="B5" s="122"/>
      <c r="C5" s="122"/>
      <c r="D5" s="122"/>
      <c r="E5" s="122"/>
      <c r="F5" s="122"/>
      <c r="G5" s="122"/>
    </row>
    <row r="6" spans="1:9" ht="41.25" customHeight="1" x14ac:dyDescent="0.2">
      <c r="A6" s="47" t="s">
        <v>57</v>
      </c>
      <c r="B6" s="47" t="s">
        <v>55</v>
      </c>
      <c r="C6" s="47" t="s">
        <v>56</v>
      </c>
      <c r="D6" s="47" t="s">
        <v>58</v>
      </c>
      <c r="E6" s="12" t="s">
        <v>59</v>
      </c>
      <c r="F6" s="47" t="s">
        <v>60</v>
      </c>
      <c r="G6" s="47" t="s">
        <v>61</v>
      </c>
      <c r="I6" s="48"/>
    </row>
    <row r="7" spans="1:9" ht="31.5" x14ac:dyDescent="0.25">
      <c r="A7" s="13"/>
      <c r="B7" s="47" t="s">
        <v>181</v>
      </c>
      <c r="C7" s="47"/>
      <c r="D7" s="27"/>
      <c r="E7" s="14"/>
      <c r="F7" s="49"/>
      <c r="G7" s="27"/>
    </row>
    <row r="8" spans="1:9" ht="56.25" customHeight="1" x14ac:dyDescent="0.2">
      <c r="A8" s="13" t="s">
        <v>83</v>
      </c>
      <c r="B8" s="15" t="s">
        <v>0</v>
      </c>
      <c r="C8" s="15" t="s">
        <v>1</v>
      </c>
      <c r="D8" s="119">
        <v>3450000</v>
      </c>
      <c r="E8" s="14">
        <v>0</v>
      </c>
      <c r="F8" s="119">
        <v>3450000</v>
      </c>
      <c r="G8" s="27" t="s">
        <v>104</v>
      </c>
    </row>
    <row r="9" spans="1:9" ht="54" customHeight="1" x14ac:dyDescent="0.2">
      <c r="A9" s="13" t="s">
        <v>84</v>
      </c>
      <c r="B9" s="13" t="s">
        <v>2</v>
      </c>
      <c r="C9" s="13" t="s">
        <v>3</v>
      </c>
      <c r="D9" s="119">
        <v>1069500</v>
      </c>
      <c r="E9" s="14">
        <v>0</v>
      </c>
      <c r="F9" s="119">
        <v>1069500</v>
      </c>
      <c r="G9" s="27" t="s">
        <v>104</v>
      </c>
    </row>
    <row r="10" spans="1:9" ht="49.5" customHeight="1" x14ac:dyDescent="0.2">
      <c r="A10" s="13" t="s">
        <v>85</v>
      </c>
      <c r="B10" s="13" t="s">
        <v>4</v>
      </c>
      <c r="C10" s="13" t="s">
        <v>156</v>
      </c>
      <c r="D10" s="119">
        <v>51750</v>
      </c>
      <c r="E10" s="14">
        <v>0</v>
      </c>
      <c r="F10" s="119">
        <v>51750</v>
      </c>
      <c r="G10" s="27" t="s">
        <v>104</v>
      </c>
    </row>
    <row r="11" spans="1:9" ht="47.25" x14ac:dyDescent="0.25">
      <c r="A11" s="13" t="s">
        <v>86</v>
      </c>
      <c r="B11" s="13" t="s">
        <v>5</v>
      </c>
      <c r="C11" s="13" t="s">
        <v>6</v>
      </c>
      <c r="D11" s="119">
        <v>103680</v>
      </c>
      <c r="E11" s="14">
        <v>0</v>
      </c>
      <c r="F11" s="119">
        <v>103680</v>
      </c>
      <c r="G11" s="27" t="s">
        <v>104</v>
      </c>
    </row>
    <row r="12" spans="1:9" ht="47.25" x14ac:dyDescent="0.25">
      <c r="A12" s="13" t="s">
        <v>87</v>
      </c>
      <c r="B12" s="13" t="s">
        <v>7</v>
      </c>
      <c r="C12" s="13" t="s">
        <v>8</v>
      </c>
      <c r="D12" s="118">
        <v>50000</v>
      </c>
      <c r="E12" s="14">
        <v>0</v>
      </c>
      <c r="F12" s="118">
        <v>50000</v>
      </c>
      <c r="G12" s="27" t="s">
        <v>104</v>
      </c>
    </row>
    <row r="13" spans="1:9" ht="47.25" x14ac:dyDescent="0.25">
      <c r="A13" s="13" t="s">
        <v>88</v>
      </c>
      <c r="B13" s="13" t="s">
        <v>9</v>
      </c>
      <c r="C13" s="13" t="s">
        <v>10</v>
      </c>
      <c r="D13" s="119">
        <v>1591000</v>
      </c>
      <c r="E13" s="14">
        <v>0</v>
      </c>
      <c r="F13" s="119">
        <v>1591000</v>
      </c>
      <c r="G13" s="27" t="s">
        <v>104</v>
      </c>
    </row>
    <row r="14" spans="1:9" ht="47.25" x14ac:dyDescent="0.25">
      <c r="A14" s="13" t="s">
        <v>89</v>
      </c>
      <c r="B14" s="13" t="s">
        <v>11</v>
      </c>
      <c r="C14" s="13" t="s">
        <v>12</v>
      </c>
      <c r="D14" s="119">
        <v>400000</v>
      </c>
      <c r="E14" s="14">
        <v>0</v>
      </c>
      <c r="F14" s="119">
        <v>400000</v>
      </c>
      <c r="G14" s="27" t="s">
        <v>104</v>
      </c>
    </row>
    <row r="15" spans="1:9" s="51" customFormat="1" ht="47.25" x14ac:dyDescent="0.25">
      <c r="A15" s="16" t="s">
        <v>90</v>
      </c>
      <c r="B15" s="16" t="s">
        <v>13</v>
      </c>
      <c r="C15" s="16" t="s">
        <v>115</v>
      </c>
      <c r="D15" s="116">
        <v>800000</v>
      </c>
      <c r="E15" s="17">
        <v>0</v>
      </c>
      <c r="F15" s="116">
        <v>800000</v>
      </c>
      <c r="G15" s="50" t="s">
        <v>104</v>
      </c>
    </row>
    <row r="16" spans="1:9" ht="47.25" x14ac:dyDescent="0.25">
      <c r="A16" s="13" t="s">
        <v>91</v>
      </c>
      <c r="B16" s="13" t="s">
        <v>158</v>
      </c>
      <c r="C16" s="13" t="s">
        <v>158</v>
      </c>
      <c r="D16" s="117">
        <v>300000</v>
      </c>
      <c r="E16" s="14">
        <v>0</v>
      </c>
      <c r="F16" s="117">
        <v>300000</v>
      </c>
      <c r="G16" s="27" t="s">
        <v>104</v>
      </c>
    </row>
    <row r="17" spans="1:7" ht="47.25" x14ac:dyDescent="0.25">
      <c r="A17" s="13" t="s">
        <v>92</v>
      </c>
      <c r="B17" s="13" t="s">
        <v>160</v>
      </c>
      <c r="C17" s="13" t="s">
        <v>159</v>
      </c>
      <c r="D17" s="77">
        <v>150000</v>
      </c>
      <c r="E17" s="14">
        <v>0</v>
      </c>
      <c r="F17" s="77">
        <v>150000</v>
      </c>
      <c r="G17" s="27" t="s">
        <v>104</v>
      </c>
    </row>
    <row r="18" spans="1:7" ht="47.25" x14ac:dyDescent="0.25">
      <c r="A18" s="13" t="s">
        <v>93</v>
      </c>
      <c r="B18" s="52" t="s">
        <v>161</v>
      </c>
      <c r="C18" s="52" t="s">
        <v>162</v>
      </c>
      <c r="D18" s="118">
        <v>400000</v>
      </c>
      <c r="E18" s="14">
        <v>0</v>
      </c>
      <c r="F18" s="118">
        <v>400000</v>
      </c>
      <c r="G18" s="27" t="s">
        <v>104</v>
      </c>
    </row>
    <row r="19" spans="1:7" ht="47.25" x14ac:dyDescent="0.25">
      <c r="A19" s="13" t="s">
        <v>94</v>
      </c>
      <c r="B19" s="13" t="s">
        <v>15</v>
      </c>
      <c r="C19" s="13" t="s">
        <v>163</v>
      </c>
      <c r="D19" s="119">
        <v>1200000</v>
      </c>
      <c r="E19" s="14">
        <v>0</v>
      </c>
      <c r="F19" s="119">
        <v>1200000</v>
      </c>
      <c r="G19" s="27" t="s">
        <v>104</v>
      </c>
    </row>
    <row r="20" spans="1:7" ht="47.25" x14ac:dyDescent="0.25">
      <c r="A20" s="13" t="s">
        <v>95</v>
      </c>
      <c r="B20" s="13" t="s">
        <v>16</v>
      </c>
      <c r="C20" s="13" t="s">
        <v>17</v>
      </c>
      <c r="D20" s="118">
        <v>31147</v>
      </c>
      <c r="E20" s="14">
        <v>0</v>
      </c>
      <c r="F20" s="118">
        <v>31147</v>
      </c>
      <c r="G20" s="27" t="s">
        <v>104</v>
      </c>
    </row>
    <row r="21" spans="1:7" ht="47.25" x14ac:dyDescent="0.25">
      <c r="A21" s="13" t="s">
        <v>164</v>
      </c>
      <c r="B21" s="13" t="s">
        <v>20</v>
      </c>
      <c r="C21" s="13" t="s">
        <v>166</v>
      </c>
      <c r="D21" s="118">
        <v>200000</v>
      </c>
      <c r="E21" s="14"/>
      <c r="F21" s="118">
        <v>200000</v>
      </c>
      <c r="G21" s="27" t="s">
        <v>104</v>
      </c>
    </row>
    <row r="22" spans="1:7" ht="47.25" x14ac:dyDescent="0.25">
      <c r="A22" s="13" t="s">
        <v>165</v>
      </c>
      <c r="B22" s="13" t="s">
        <v>167</v>
      </c>
      <c r="C22" s="13" t="s">
        <v>168</v>
      </c>
      <c r="D22" s="118">
        <v>198546</v>
      </c>
      <c r="E22" s="14"/>
      <c r="F22" s="118">
        <v>198546</v>
      </c>
      <c r="G22" s="27" t="s">
        <v>104</v>
      </c>
    </row>
    <row r="23" spans="1:7" x14ac:dyDescent="0.25">
      <c r="A23" s="27"/>
      <c r="B23" s="13"/>
      <c r="C23" s="13"/>
      <c r="D23" s="18" t="s">
        <v>18</v>
      </c>
      <c r="E23" s="53"/>
      <c r="F23" s="120">
        <f>SUM(F8:F22)</f>
        <v>9995623</v>
      </c>
      <c r="G23" s="19"/>
    </row>
    <row r="24" spans="1:7" ht="31.5" x14ac:dyDescent="0.25">
      <c r="A24" s="27"/>
      <c r="B24" s="13"/>
      <c r="C24" s="18" t="s">
        <v>19</v>
      </c>
      <c r="D24" s="13"/>
      <c r="E24" s="27"/>
      <c r="F24" s="14"/>
      <c r="G24" s="13"/>
    </row>
    <row r="25" spans="1:7" ht="47.25" x14ac:dyDescent="0.25">
      <c r="A25" s="54" t="s">
        <v>96</v>
      </c>
      <c r="B25" s="13" t="s">
        <v>20</v>
      </c>
      <c r="C25" s="13" t="s">
        <v>21</v>
      </c>
      <c r="D25" s="22">
        <v>600000</v>
      </c>
      <c r="E25" s="14">
        <v>0</v>
      </c>
      <c r="F25" s="22">
        <v>600000</v>
      </c>
      <c r="G25" s="27" t="s">
        <v>104</v>
      </c>
    </row>
    <row r="26" spans="1:7" ht="47.25" x14ac:dyDescent="0.25">
      <c r="A26" s="54" t="s">
        <v>97</v>
      </c>
      <c r="B26" s="13" t="s">
        <v>22</v>
      </c>
      <c r="C26" s="13" t="s">
        <v>23</v>
      </c>
      <c r="D26" s="22">
        <v>59811.6</v>
      </c>
      <c r="E26" s="14">
        <v>0</v>
      </c>
      <c r="F26" s="22">
        <v>59811.6</v>
      </c>
      <c r="G26" s="27" t="s">
        <v>104</v>
      </c>
    </row>
    <row r="27" spans="1:7" ht="47.25" x14ac:dyDescent="0.25">
      <c r="A27" s="54" t="s">
        <v>98</v>
      </c>
      <c r="B27" s="13" t="s">
        <v>24</v>
      </c>
      <c r="C27" s="13" t="s">
        <v>25</v>
      </c>
      <c r="D27" s="22">
        <v>1248000</v>
      </c>
      <c r="E27" s="14">
        <v>0</v>
      </c>
      <c r="F27" s="22">
        <v>1248000</v>
      </c>
      <c r="G27" s="27" t="s">
        <v>104</v>
      </c>
    </row>
    <row r="28" spans="1:7" ht="63" x14ac:dyDescent="0.25">
      <c r="A28" s="54" t="s">
        <v>99</v>
      </c>
      <c r="B28" s="13" t="s">
        <v>15</v>
      </c>
      <c r="C28" s="13" t="s">
        <v>26</v>
      </c>
      <c r="D28" s="22">
        <v>800000</v>
      </c>
      <c r="E28" s="14">
        <v>0</v>
      </c>
      <c r="F28" s="22">
        <v>800000</v>
      </c>
      <c r="G28" s="27" t="s">
        <v>104</v>
      </c>
    </row>
    <row r="29" spans="1:7" ht="47.25" x14ac:dyDescent="0.25">
      <c r="A29" s="54" t="s">
        <v>100</v>
      </c>
      <c r="B29" s="13" t="s">
        <v>27</v>
      </c>
      <c r="C29" s="13" t="s">
        <v>28</v>
      </c>
      <c r="D29" s="22">
        <v>470000</v>
      </c>
      <c r="E29" s="14">
        <v>0</v>
      </c>
      <c r="F29" s="22">
        <v>470000</v>
      </c>
      <c r="G29" s="27" t="s">
        <v>104</v>
      </c>
    </row>
    <row r="30" spans="1:7" ht="47.25" x14ac:dyDescent="0.25">
      <c r="A30" s="54" t="s">
        <v>101</v>
      </c>
      <c r="B30" s="13" t="s">
        <v>29</v>
      </c>
      <c r="C30" s="13" t="s">
        <v>30</v>
      </c>
      <c r="D30" s="22">
        <v>120000</v>
      </c>
      <c r="E30" s="14">
        <v>0</v>
      </c>
      <c r="F30" s="22">
        <v>120000</v>
      </c>
      <c r="G30" s="27" t="s">
        <v>104</v>
      </c>
    </row>
    <row r="31" spans="1:7" ht="47.25" x14ac:dyDescent="0.25">
      <c r="A31" s="54" t="s">
        <v>102</v>
      </c>
      <c r="B31" s="13" t="s">
        <v>14</v>
      </c>
      <c r="C31" s="13" t="s">
        <v>31</v>
      </c>
      <c r="D31" s="22">
        <v>200000</v>
      </c>
      <c r="E31" s="14">
        <v>0</v>
      </c>
      <c r="F31" s="22">
        <v>200000</v>
      </c>
      <c r="G31" s="27" t="s">
        <v>104</v>
      </c>
    </row>
    <row r="32" spans="1:7" ht="47.25" x14ac:dyDescent="0.25">
      <c r="A32" s="54" t="s">
        <v>103</v>
      </c>
      <c r="B32" s="13" t="s">
        <v>32</v>
      </c>
      <c r="C32" s="13" t="s">
        <v>33</v>
      </c>
      <c r="D32" s="22">
        <v>1500000</v>
      </c>
      <c r="E32" s="14">
        <v>0</v>
      </c>
      <c r="F32" s="22">
        <v>1500000</v>
      </c>
      <c r="G32" s="27" t="s">
        <v>104</v>
      </c>
    </row>
    <row r="33" spans="1:9" x14ac:dyDescent="0.25">
      <c r="A33" s="13"/>
      <c r="B33" s="13"/>
      <c r="C33" s="18" t="s">
        <v>18</v>
      </c>
      <c r="D33" s="53"/>
      <c r="E33" s="14"/>
      <c r="F33" s="19">
        <f>SUM(F25:F32)</f>
        <v>4997811.5999999996</v>
      </c>
      <c r="G33" s="27"/>
    </row>
    <row r="34" spans="1:9" x14ac:dyDescent="0.25">
      <c r="A34" s="13"/>
      <c r="B34" s="18" t="s">
        <v>34</v>
      </c>
      <c r="C34" s="13"/>
      <c r="D34" s="27"/>
      <c r="E34" s="14"/>
      <c r="F34" s="13"/>
      <c r="G34" s="27"/>
    </row>
    <row r="35" spans="1:9" ht="47.25" x14ac:dyDescent="0.25">
      <c r="A35" s="13" t="s">
        <v>73</v>
      </c>
      <c r="B35" s="13" t="s">
        <v>35</v>
      </c>
      <c r="C35" s="13" t="s">
        <v>36</v>
      </c>
      <c r="D35" s="22">
        <v>8768091</v>
      </c>
      <c r="E35" s="14">
        <v>0</v>
      </c>
      <c r="F35" s="22">
        <v>8768091</v>
      </c>
      <c r="G35" s="27" t="s">
        <v>104</v>
      </c>
    </row>
    <row r="36" spans="1:9" x14ac:dyDescent="0.25">
      <c r="A36" s="13"/>
      <c r="B36" s="13"/>
      <c r="C36" s="18" t="s">
        <v>18</v>
      </c>
      <c r="D36" s="53"/>
      <c r="E36" s="14"/>
      <c r="F36" s="112">
        <f>SUM(F35)</f>
        <v>8768091</v>
      </c>
      <c r="G36" s="27"/>
    </row>
    <row r="37" spans="1:9" ht="31.5" x14ac:dyDescent="0.25">
      <c r="A37" s="13"/>
      <c r="B37" s="18" t="s">
        <v>37</v>
      </c>
      <c r="C37" s="13"/>
      <c r="D37" s="27"/>
      <c r="E37" s="14"/>
      <c r="F37" s="13"/>
      <c r="G37" s="27"/>
    </row>
    <row r="38" spans="1:9" ht="47.25" x14ac:dyDescent="0.25">
      <c r="A38" s="13" t="s">
        <v>74</v>
      </c>
      <c r="B38" s="13" t="s">
        <v>38</v>
      </c>
      <c r="C38" s="13" t="s">
        <v>39</v>
      </c>
      <c r="D38" s="22">
        <v>37000000</v>
      </c>
      <c r="E38" s="14">
        <v>0</v>
      </c>
      <c r="F38" s="22">
        <v>37000000</v>
      </c>
      <c r="G38" s="27" t="s">
        <v>104</v>
      </c>
    </row>
    <row r="39" spans="1:9" ht="47.25" x14ac:dyDescent="0.25">
      <c r="A39" s="13" t="s">
        <v>75</v>
      </c>
      <c r="B39" s="13" t="s">
        <v>40</v>
      </c>
      <c r="C39" s="13" t="s">
        <v>41</v>
      </c>
      <c r="D39" s="22">
        <v>14807802</v>
      </c>
      <c r="E39" s="14">
        <v>0</v>
      </c>
      <c r="F39" s="22">
        <v>14807802</v>
      </c>
      <c r="G39" s="27" t="s">
        <v>104</v>
      </c>
    </row>
    <row r="40" spans="1:9" ht="47.25" x14ac:dyDescent="0.25">
      <c r="A40" s="13" t="s">
        <v>76</v>
      </c>
      <c r="B40" s="13" t="s">
        <v>42</v>
      </c>
      <c r="C40" s="13" t="s">
        <v>43</v>
      </c>
      <c r="D40" s="22">
        <v>500000</v>
      </c>
      <c r="E40" s="14">
        <v>0</v>
      </c>
      <c r="F40" s="22">
        <v>500000</v>
      </c>
      <c r="G40" s="27" t="s">
        <v>104</v>
      </c>
      <c r="H40" s="48"/>
    </row>
    <row r="41" spans="1:9" ht="110.25" x14ac:dyDescent="0.25">
      <c r="A41" s="13" t="s">
        <v>77</v>
      </c>
      <c r="B41" s="9" t="s">
        <v>169</v>
      </c>
      <c r="C41" s="10" t="s">
        <v>170</v>
      </c>
      <c r="D41" s="22">
        <v>6000000</v>
      </c>
      <c r="E41" s="14">
        <v>0</v>
      </c>
      <c r="F41" s="22">
        <v>6000000</v>
      </c>
      <c r="G41" s="27" t="s">
        <v>104</v>
      </c>
      <c r="I41" s="55"/>
    </row>
    <row r="42" spans="1:9" x14ac:dyDescent="0.25">
      <c r="A42" s="13"/>
      <c r="B42" s="13"/>
      <c r="C42" s="18" t="s">
        <v>44</v>
      </c>
      <c r="D42" s="56"/>
      <c r="E42" s="14"/>
      <c r="F42" s="112">
        <f>SUM(F38:F41)</f>
        <v>58307802</v>
      </c>
      <c r="G42" s="27"/>
      <c r="I42" s="48"/>
    </row>
    <row r="43" spans="1:9" ht="31.5" x14ac:dyDescent="0.25">
      <c r="A43" s="13"/>
      <c r="B43" s="18" t="s">
        <v>45</v>
      </c>
      <c r="C43" s="13"/>
      <c r="D43" s="27"/>
      <c r="E43" s="14"/>
      <c r="F43" s="13"/>
      <c r="G43" s="27"/>
      <c r="I43" s="55"/>
    </row>
    <row r="44" spans="1:9" s="51" customFormat="1" ht="283.5" customHeight="1" x14ac:dyDescent="0.25">
      <c r="A44" s="16" t="s">
        <v>70</v>
      </c>
      <c r="B44" s="16" t="s">
        <v>190</v>
      </c>
      <c r="C44" s="16" t="s">
        <v>188</v>
      </c>
      <c r="D44" s="110">
        <v>10500000</v>
      </c>
      <c r="E44" s="17">
        <v>0</v>
      </c>
      <c r="F44" s="110">
        <v>10500000</v>
      </c>
      <c r="G44" s="50" t="s">
        <v>104</v>
      </c>
    </row>
    <row r="45" spans="1:9" ht="94.5" x14ac:dyDescent="0.25">
      <c r="A45" s="13" t="s">
        <v>71</v>
      </c>
      <c r="B45" s="13" t="s">
        <v>184</v>
      </c>
      <c r="C45" s="13" t="s">
        <v>222</v>
      </c>
      <c r="D45" s="22">
        <v>12200000</v>
      </c>
      <c r="E45" s="111">
        <v>0</v>
      </c>
      <c r="F45" s="22">
        <v>12200000</v>
      </c>
      <c r="G45" s="27" t="s">
        <v>104</v>
      </c>
    </row>
    <row r="46" spans="1:9" ht="78.75" x14ac:dyDescent="0.25">
      <c r="A46" s="16" t="s">
        <v>72</v>
      </c>
      <c r="B46" s="16" t="s">
        <v>199</v>
      </c>
      <c r="C46" s="16" t="s">
        <v>189</v>
      </c>
      <c r="D46" s="24">
        <v>10273558.550000001</v>
      </c>
      <c r="E46" s="17">
        <v>0</v>
      </c>
      <c r="F46" s="110">
        <v>4800000</v>
      </c>
      <c r="G46" s="50" t="s">
        <v>104</v>
      </c>
    </row>
    <row r="47" spans="1:9" x14ac:dyDescent="0.25">
      <c r="A47" s="13"/>
      <c r="B47" s="13"/>
      <c r="C47" s="13"/>
      <c r="D47" s="20" t="s">
        <v>182</v>
      </c>
      <c r="E47" s="14"/>
      <c r="F47" s="112">
        <f>SUM(F44:F46)</f>
        <v>27500000</v>
      </c>
      <c r="G47" s="27"/>
    </row>
    <row r="48" spans="1:9" s="51" customFormat="1" ht="53.25" customHeight="1" x14ac:dyDescent="0.2">
      <c r="A48" s="16"/>
      <c r="B48" s="88" t="s">
        <v>197</v>
      </c>
      <c r="C48" s="84"/>
      <c r="D48" s="24"/>
      <c r="E48" s="17"/>
      <c r="F48" s="25"/>
      <c r="G48" s="50"/>
    </row>
    <row r="49" spans="1:8" ht="47.25" x14ac:dyDescent="0.25">
      <c r="A49" s="13" t="s">
        <v>70</v>
      </c>
      <c r="B49" s="52" t="s">
        <v>171</v>
      </c>
      <c r="C49" s="13" t="s">
        <v>153</v>
      </c>
      <c r="D49" s="113">
        <v>1351350</v>
      </c>
      <c r="E49" s="115">
        <v>0</v>
      </c>
      <c r="F49" s="113">
        <v>1351350</v>
      </c>
      <c r="G49" s="27" t="s">
        <v>104</v>
      </c>
    </row>
    <row r="50" spans="1:8" ht="47.25" x14ac:dyDescent="0.25">
      <c r="A50" s="13" t="s">
        <v>71</v>
      </c>
      <c r="B50" s="52" t="s">
        <v>151</v>
      </c>
      <c r="C50" s="13" t="s">
        <v>153</v>
      </c>
      <c r="D50" s="113">
        <v>1351350</v>
      </c>
      <c r="E50" s="115">
        <v>0</v>
      </c>
      <c r="F50" s="113">
        <v>1351350</v>
      </c>
      <c r="G50" s="27" t="s">
        <v>104</v>
      </c>
    </row>
    <row r="51" spans="1:8" ht="47.25" x14ac:dyDescent="0.25">
      <c r="A51" s="13" t="s">
        <v>72</v>
      </c>
      <c r="B51" s="52" t="s">
        <v>173</v>
      </c>
      <c r="C51" s="13" t="s">
        <v>153</v>
      </c>
      <c r="D51" s="113">
        <v>1351350</v>
      </c>
      <c r="E51" s="115">
        <v>0</v>
      </c>
      <c r="F51" s="113">
        <v>1351350</v>
      </c>
      <c r="G51" s="27" t="s">
        <v>104</v>
      </c>
    </row>
    <row r="52" spans="1:8" ht="47.25" x14ac:dyDescent="0.25">
      <c r="A52" s="13" t="s">
        <v>112</v>
      </c>
      <c r="B52" s="52" t="s">
        <v>147</v>
      </c>
      <c r="C52" s="13" t="s">
        <v>157</v>
      </c>
      <c r="D52" s="114">
        <v>2703358</v>
      </c>
      <c r="E52" s="115">
        <v>0</v>
      </c>
      <c r="F52" s="114">
        <v>2703358</v>
      </c>
      <c r="G52" s="27" t="s">
        <v>104</v>
      </c>
      <c r="H52" s="28" t="s">
        <v>64</v>
      </c>
    </row>
    <row r="53" spans="1:8" ht="47.25" x14ac:dyDescent="0.25">
      <c r="A53" s="13" t="s">
        <v>141</v>
      </c>
      <c r="B53" s="52" t="s">
        <v>148</v>
      </c>
      <c r="C53" s="13" t="s">
        <v>191</v>
      </c>
      <c r="D53" s="113">
        <v>1351350</v>
      </c>
      <c r="E53" s="115">
        <v>0</v>
      </c>
      <c r="F53" s="113">
        <v>675675</v>
      </c>
      <c r="G53" s="27" t="s">
        <v>104</v>
      </c>
    </row>
    <row r="54" spans="1:8" x14ac:dyDescent="0.25">
      <c r="A54" s="13"/>
      <c r="B54" s="28"/>
      <c r="C54" s="13"/>
      <c r="D54" s="31"/>
      <c r="E54" s="26"/>
      <c r="F54" s="83">
        <f>SUM(F49:F53)</f>
        <v>7433083</v>
      </c>
      <c r="G54" s="27"/>
    </row>
    <row r="55" spans="1:8" ht="31.5" x14ac:dyDescent="0.25">
      <c r="A55" s="13"/>
      <c r="B55" s="18" t="s">
        <v>46</v>
      </c>
      <c r="C55" s="13"/>
      <c r="D55" s="27"/>
      <c r="E55" s="14"/>
      <c r="F55" s="13"/>
      <c r="G55" s="27"/>
    </row>
    <row r="56" spans="1:8" ht="47.25" x14ac:dyDescent="0.25">
      <c r="A56" s="52" t="s">
        <v>78</v>
      </c>
      <c r="B56" s="13" t="s">
        <v>47</v>
      </c>
      <c r="C56" s="13" t="s">
        <v>200</v>
      </c>
      <c r="D56" s="22">
        <v>7150000</v>
      </c>
      <c r="E56" s="111">
        <v>0</v>
      </c>
      <c r="F56" s="22">
        <v>7150000</v>
      </c>
      <c r="G56" s="27" t="s">
        <v>104</v>
      </c>
    </row>
    <row r="57" spans="1:8" ht="47.25" x14ac:dyDescent="0.25">
      <c r="A57" s="52" t="s">
        <v>79</v>
      </c>
      <c r="B57" s="13" t="s">
        <v>186</v>
      </c>
      <c r="C57" s="16" t="s">
        <v>187</v>
      </c>
      <c r="D57" s="22">
        <v>14300000</v>
      </c>
      <c r="E57" s="111">
        <v>0</v>
      </c>
      <c r="F57" s="22">
        <v>14300000</v>
      </c>
      <c r="G57" s="27" t="s">
        <v>104</v>
      </c>
    </row>
    <row r="58" spans="1:8" x14ac:dyDescent="0.25">
      <c r="A58" s="13"/>
      <c r="B58" s="13"/>
      <c r="C58" s="18" t="s">
        <v>18</v>
      </c>
      <c r="D58" s="53"/>
      <c r="E58" s="14"/>
      <c r="F58" s="112">
        <f>SUM(F56:F57)</f>
        <v>21450000</v>
      </c>
      <c r="G58" s="27"/>
    </row>
    <row r="59" spans="1:8" x14ac:dyDescent="0.25">
      <c r="A59" s="13"/>
      <c r="B59" s="18" t="s">
        <v>193</v>
      </c>
      <c r="C59" s="84"/>
      <c r="D59" s="27"/>
      <c r="E59" s="14"/>
      <c r="F59" s="13"/>
      <c r="G59" s="27"/>
    </row>
    <row r="60" spans="1:8" ht="94.5" x14ac:dyDescent="0.25">
      <c r="A60" s="16" t="s">
        <v>70</v>
      </c>
      <c r="B60" s="16" t="s">
        <v>201</v>
      </c>
      <c r="C60" s="16" t="s">
        <v>219</v>
      </c>
      <c r="D60" s="110">
        <v>200000</v>
      </c>
      <c r="E60" s="82">
        <v>0</v>
      </c>
      <c r="F60" s="110">
        <v>200000</v>
      </c>
      <c r="G60" s="50" t="s">
        <v>104</v>
      </c>
    </row>
    <row r="61" spans="1:8" ht="94.5" x14ac:dyDescent="0.25">
      <c r="A61" s="16" t="s">
        <v>71</v>
      </c>
      <c r="B61" s="16" t="s">
        <v>202</v>
      </c>
      <c r="C61" s="16" t="s">
        <v>220</v>
      </c>
      <c r="D61" s="110">
        <v>200000</v>
      </c>
      <c r="E61" s="82">
        <v>0</v>
      </c>
      <c r="F61" s="110">
        <v>200000</v>
      </c>
      <c r="G61" s="50" t="s">
        <v>104</v>
      </c>
    </row>
    <row r="62" spans="1:8" ht="78.75" x14ac:dyDescent="0.25">
      <c r="A62" s="16" t="s">
        <v>72</v>
      </c>
      <c r="B62" s="16" t="s">
        <v>48</v>
      </c>
      <c r="C62" s="16" t="s">
        <v>221</v>
      </c>
      <c r="D62" s="110">
        <v>200000</v>
      </c>
      <c r="E62" s="82">
        <v>0</v>
      </c>
      <c r="F62" s="110">
        <v>200000</v>
      </c>
      <c r="G62" s="50" t="s">
        <v>104</v>
      </c>
    </row>
    <row r="63" spans="1:8" x14ac:dyDescent="0.25">
      <c r="A63" s="13"/>
      <c r="B63" s="13"/>
      <c r="C63" s="18" t="s">
        <v>18</v>
      </c>
      <c r="D63" s="56"/>
      <c r="E63" s="111"/>
      <c r="F63" s="112">
        <f>SUM(F60:F62)</f>
        <v>600000</v>
      </c>
      <c r="G63" s="27"/>
    </row>
    <row r="64" spans="1:8" x14ac:dyDescent="0.25">
      <c r="A64" s="13"/>
      <c r="B64" s="18" t="s">
        <v>54</v>
      </c>
      <c r="C64" s="13"/>
      <c r="D64" s="27"/>
      <c r="E64" s="14"/>
      <c r="F64" s="13"/>
      <c r="G64" s="27"/>
    </row>
    <row r="65" spans="1:7" s="51" customFormat="1" ht="78.75" x14ac:dyDescent="0.25">
      <c r="A65" s="16" t="s">
        <v>107</v>
      </c>
      <c r="B65" s="16" t="s">
        <v>49</v>
      </c>
      <c r="C65" s="16" t="s">
        <v>196</v>
      </c>
      <c r="D65" s="110">
        <v>1860000</v>
      </c>
      <c r="E65" s="82">
        <v>1400000</v>
      </c>
      <c r="F65" s="110">
        <v>460000</v>
      </c>
      <c r="G65" s="16" t="s">
        <v>185</v>
      </c>
    </row>
    <row r="66" spans="1:7" s="51" customFormat="1" ht="47.25" x14ac:dyDescent="0.25">
      <c r="A66" s="16" t="s">
        <v>108</v>
      </c>
      <c r="B66" s="16" t="s">
        <v>194</v>
      </c>
      <c r="C66" s="16" t="s">
        <v>216</v>
      </c>
      <c r="D66" s="110">
        <v>1500000</v>
      </c>
      <c r="E66" s="82">
        <v>0</v>
      </c>
      <c r="F66" s="110">
        <v>600000</v>
      </c>
      <c r="G66" s="50" t="s">
        <v>104</v>
      </c>
    </row>
    <row r="67" spans="1:7" s="51" customFormat="1" ht="47.25" x14ac:dyDescent="0.25">
      <c r="A67" s="16" t="s">
        <v>109</v>
      </c>
      <c r="B67" s="16" t="s">
        <v>195</v>
      </c>
      <c r="C67" s="16" t="s">
        <v>216</v>
      </c>
      <c r="D67" s="110">
        <v>1500000</v>
      </c>
      <c r="E67" s="82">
        <v>0</v>
      </c>
      <c r="F67" s="110">
        <v>600000</v>
      </c>
      <c r="G67" s="50" t="s">
        <v>104</v>
      </c>
    </row>
    <row r="68" spans="1:7" s="51" customFormat="1" ht="47.25" x14ac:dyDescent="0.25">
      <c r="A68" s="16" t="s">
        <v>110</v>
      </c>
      <c r="B68" s="16" t="s">
        <v>203</v>
      </c>
      <c r="C68" s="16" t="s">
        <v>111</v>
      </c>
      <c r="D68" s="110">
        <v>10000000</v>
      </c>
      <c r="E68" s="17">
        <v>0</v>
      </c>
      <c r="F68" s="24">
        <v>5146413.1500000004</v>
      </c>
      <c r="G68" s="50" t="s">
        <v>104</v>
      </c>
    </row>
    <row r="69" spans="1:7" x14ac:dyDescent="0.25">
      <c r="A69" s="13"/>
      <c r="B69" s="13"/>
      <c r="C69" s="18" t="s">
        <v>18</v>
      </c>
      <c r="D69" s="53"/>
      <c r="E69" s="14" t="s">
        <v>64</v>
      </c>
      <c r="F69" s="19">
        <f>SUM(F65:F68)</f>
        <v>6806413.1500000004</v>
      </c>
      <c r="G69" s="27"/>
    </row>
    <row r="70" spans="1:7" x14ac:dyDescent="0.25">
      <c r="A70" s="13"/>
      <c r="B70" s="33" t="s">
        <v>207</v>
      </c>
      <c r="C70" s="27"/>
      <c r="D70" s="27"/>
      <c r="E70" s="14"/>
      <c r="F70" s="13"/>
      <c r="G70" s="27"/>
    </row>
    <row r="71" spans="1:7" ht="168.75" customHeight="1" x14ac:dyDescent="0.25">
      <c r="A71" s="16" t="s">
        <v>105</v>
      </c>
      <c r="B71" s="27" t="s">
        <v>204</v>
      </c>
      <c r="C71" s="13" t="s">
        <v>206</v>
      </c>
      <c r="D71" s="29">
        <v>2498905.7000000002</v>
      </c>
      <c r="E71" s="14">
        <v>0</v>
      </c>
      <c r="F71" s="29">
        <v>2498905.7000000002</v>
      </c>
      <c r="G71" s="27" t="s">
        <v>104</v>
      </c>
    </row>
    <row r="72" spans="1:7" ht="157.5" x14ac:dyDescent="0.25">
      <c r="A72" s="16" t="s">
        <v>106</v>
      </c>
      <c r="B72" s="27" t="s">
        <v>205</v>
      </c>
      <c r="C72" s="13" t="s">
        <v>208</v>
      </c>
      <c r="D72" s="29">
        <v>2498905.7000000002</v>
      </c>
      <c r="E72" s="90">
        <v>0</v>
      </c>
      <c r="F72" s="29">
        <v>2498905.7000000002</v>
      </c>
      <c r="G72" s="27" t="s">
        <v>104</v>
      </c>
    </row>
    <row r="73" spans="1:7" x14ac:dyDescent="0.25">
      <c r="A73" s="13"/>
      <c r="B73" s="33"/>
      <c r="C73" s="27"/>
      <c r="D73" s="27"/>
      <c r="E73" s="91" t="s">
        <v>18</v>
      </c>
      <c r="F73" s="34">
        <f>SUM(F71:F72)</f>
        <v>4997811.4000000004</v>
      </c>
      <c r="G73" s="27"/>
    </row>
    <row r="74" spans="1:7" x14ac:dyDescent="0.25">
      <c r="A74" s="13"/>
      <c r="B74" s="33" t="s">
        <v>217</v>
      </c>
      <c r="C74" s="27"/>
      <c r="D74" s="27"/>
      <c r="E74" s="14"/>
      <c r="F74" s="13"/>
      <c r="G74" s="27"/>
    </row>
    <row r="75" spans="1:7" s="51" customFormat="1" ht="78.75" x14ac:dyDescent="0.25">
      <c r="A75" s="16" t="s">
        <v>154</v>
      </c>
      <c r="B75" s="16" t="s">
        <v>50</v>
      </c>
      <c r="C75" s="16" t="s">
        <v>183</v>
      </c>
      <c r="D75" s="121">
        <v>3800000</v>
      </c>
      <c r="E75" s="82">
        <v>0</v>
      </c>
      <c r="F75" s="121">
        <v>1500000</v>
      </c>
      <c r="G75" s="50" t="s">
        <v>104</v>
      </c>
    </row>
    <row r="76" spans="1:7" s="51" customFormat="1" ht="78.75" x14ac:dyDescent="0.25">
      <c r="A76" s="16" t="s">
        <v>175</v>
      </c>
      <c r="B76" s="16" t="s">
        <v>51</v>
      </c>
      <c r="C76" s="16" t="s">
        <v>183</v>
      </c>
      <c r="D76" s="121">
        <v>3800000</v>
      </c>
      <c r="E76" s="82">
        <v>0</v>
      </c>
      <c r="F76" s="121">
        <v>1500000</v>
      </c>
      <c r="G76" s="50" t="s">
        <v>104</v>
      </c>
    </row>
    <row r="77" spans="1:7" x14ac:dyDescent="0.25">
      <c r="A77" s="13"/>
      <c r="B77" s="13"/>
      <c r="C77" s="18" t="s">
        <v>18</v>
      </c>
      <c r="D77" s="53" t="s">
        <v>176</v>
      </c>
      <c r="E77" s="14"/>
      <c r="F77" s="19">
        <f>SUM(F75:F76)</f>
        <v>3000000</v>
      </c>
      <c r="G77" s="27"/>
    </row>
    <row r="78" spans="1:7" x14ac:dyDescent="0.25">
      <c r="A78" s="13"/>
      <c r="B78" s="46" t="s">
        <v>218</v>
      </c>
      <c r="C78" s="13"/>
      <c r="D78" s="27"/>
      <c r="E78" s="14"/>
      <c r="F78" s="13"/>
      <c r="G78" s="27"/>
    </row>
    <row r="79" spans="1:7" ht="63" x14ac:dyDescent="0.25">
      <c r="A79" s="13" t="s">
        <v>80</v>
      </c>
      <c r="B79" s="52" t="s">
        <v>113</v>
      </c>
      <c r="C79" s="13" t="s">
        <v>52</v>
      </c>
      <c r="D79" s="20">
        <v>4420031.99</v>
      </c>
      <c r="E79" s="14">
        <v>0</v>
      </c>
      <c r="F79" s="20">
        <v>3420031.99</v>
      </c>
      <c r="G79" s="27" t="s">
        <v>104</v>
      </c>
    </row>
    <row r="80" spans="1:7" ht="63" x14ac:dyDescent="0.25">
      <c r="A80" s="13" t="s">
        <v>81</v>
      </c>
      <c r="B80" s="52" t="s">
        <v>114</v>
      </c>
      <c r="C80" s="13" t="s">
        <v>52</v>
      </c>
      <c r="D80" s="20">
        <v>7855329.75</v>
      </c>
      <c r="E80" s="14">
        <v>0</v>
      </c>
      <c r="F80" s="20">
        <v>4855329.3499999996</v>
      </c>
      <c r="G80" s="27" t="s">
        <v>104</v>
      </c>
    </row>
    <row r="81" spans="1:7" ht="63" x14ac:dyDescent="0.25">
      <c r="A81" s="13" t="s">
        <v>82</v>
      </c>
      <c r="B81" s="52" t="s">
        <v>174</v>
      </c>
      <c r="C81" s="13" t="s">
        <v>52</v>
      </c>
      <c r="D81" s="20">
        <v>5461723.1100000003</v>
      </c>
      <c r="E81" s="14">
        <v>0</v>
      </c>
      <c r="F81" s="20">
        <v>4461723.1100000003</v>
      </c>
      <c r="G81" s="27" t="s">
        <v>104</v>
      </c>
    </row>
    <row r="82" spans="1:7" ht="63" x14ac:dyDescent="0.25">
      <c r="A82" s="13" t="s">
        <v>64</v>
      </c>
      <c r="B82" s="13"/>
      <c r="C82" s="18" t="s">
        <v>53</v>
      </c>
      <c r="D82" s="18" t="s">
        <v>18</v>
      </c>
      <c r="E82" s="14"/>
      <c r="F82" s="19">
        <f>SUM(F79:F81)</f>
        <v>12737084.449999999</v>
      </c>
      <c r="G82" s="27"/>
    </row>
    <row r="83" spans="1:7" ht="30.75" customHeight="1" x14ac:dyDescent="0.25">
      <c r="A83" s="13"/>
      <c r="B83" s="13"/>
      <c r="C83" s="93" t="s">
        <v>214</v>
      </c>
      <c r="D83" s="27"/>
      <c r="E83" s="14"/>
      <c r="F83" s="57">
        <v>166593720</v>
      </c>
      <c r="G83" s="27"/>
    </row>
    <row r="84" spans="1:7" ht="38.25" x14ac:dyDescent="0.2">
      <c r="A84" s="13"/>
      <c r="B84" s="89" t="s">
        <v>198</v>
      </c>
      <c r="C84" s="13"/>
      <c r="D84" s="31"/>
      <c r="E84" s="26"/>
      <c r="F84" s="31"/>
      <c r="G84" s="27"/>
    </row>
    <row r="85" spans="1:7" ht="47.25" x14ac:dyDescent="0.25">
      <c r="A85" s="13" t="s">
        <v>142</v>
      </c>
      <c r="B85" s="52" t="s">
        <v>146</v>
      </c>
      <c r="C85" s="13" t="s">
        <v>152</v>
      </c>
      <c r="D85" s="107">
        <v>2703358</v>
      </c>
      <c r="E85" s="26">
        <v>0</v>
      </c>
      <c r="F85" s="107">
        <v>2703358</v>
      </c>
      <c r="G85" s="27" t="s">
        <v>104</v>
      </c>
    </row>
    <row r="86" spans="1:7" ht="47.25" x14ac:dyDescent="0.25">
      <c r="A86" s="13" t="s">
        <v>143</v>
      </c>
      <c r="B86" s="52" t="s">
        <v>149</v>
      </c>
      <c r="C86" s="13" t="s">
        <v>153</v>
      </c>
      <c r="D86" s="30">
        <v>1351350</v>
      </c>
      <c r="E86" s="26">
        <v>0</v>
      </c>
      <c r="F86" s="30">
        <v>1351350</v>
      </c>
      <c r="G86" s="27" t="s">
        <v>104</v>
      </c>
    </row>
    <row r="87" spans="1:7" ht="47.25" x14ac:dyDescent="0.25">
      <c r="A87" s="13" t="s">
        <v>144</v>
      </c>
      <c r="B87" s="52" t="s">
        <v>150</v>
      </c>
      <c r="C87" s="13" t="s">
        <v>153</v>
      </c>
      <c r="D87" s="30">
        <v>1351350</v>
      </c>
      <c r="E87" s="26">
        <v>0</v>
      </c>
      <c r="F87" s="30">
        <v>1351350</v>
      </c>
      <c r="G87" s="27" t="s">
        <v>104</v>
      </c>
    </row>
    <row r="88" spans="1:7" ht="47.25" x14ac:dyDescent="0.25">
      <c r="A88" s="13" t="s">
        <v>145</v>
      </c>
      <c r="B88" s="52" t="s">
        <v>172</v>
      </c>
      <c r="C88" s="13" t="s">
        <v>153</v>
      </c>
      <c r="D88" s="30">
        <v>1351350</v>
      </c>
      <c r="E88" s="26">
        <v>0</v>
      </c>
      <c r="F88" s="30">
        <v>1351350</v>
      </c>
      <c r="G88" s="27" t="s">
        <v>104</v>
      </c>
    </row>
    <row r="89" spans="1:7" ht="31.5" x14ac:dyDescent="0.25">
      <c r="A89" s="13"/>
      <c r="B89" s="52" t="s">
        <v>148</v>
      </c>
      <c r="C89" s="13" t="s">
        <v>192</v>
      </c>
      <c r="D89" s="30">
        <v>1351350</v>
      </c>
      <c r="E89" s="26">
        <v>0</v>
      </c>
      <c r="F89" s="30">
        <v>675675</v>
      </c>
      <c r="G89" s="27" t="s">
        <v>104</v>
      </c>
    </row>
    <row r="90" spans="1:7" s="51" customFormat="1" x14ac:dyDescent="0.25">
      <c r="A90" s="16"/>
      <c r="B90" s="23"/>
      <c r="C90" s="18"/>
      <c r="D90" s="24"/>
      <c r="E90" s="32" t="s">
        <v>18</v>
      </c>
      <c r="F90" s="108">
        <f>SUM(F85:F89)</f>
        <v>7433083</v>
      </c>
      <c r="G90" s="50"/>
    </row>
    <row r="91" spans="1:7" ht="28.5" customHeight="1" x14ac:dyDescent="0.25">
      <c r="A91" s="13"/>
      <c r="B91" s="13"/>
      <c r="C91" s="94" t="s">
        <v>215</v>
      </c>
      <c r="D91" s="27"/>
      <c r="E91" s="14"/>
      <c r="F91" s="109">
        <f>F90+F83</f>
        <v>174026803</v>
      </c>
      <c r="G91" s="80"/>
    </row>
    <row r="92" spans="1:7" ht="28.5" customHeight="1" x14ac:dyDescent="0.25">
      <c r="A92" s="78"/>
      <c r="B92" s="78"/>
      <c r="C92" s="95"/>
      <c r="D92" s="80"/>
      <c r="E92" s="81"/>
      <c r="F92" s="96"/>
      <c r="G92" s="80"/>
    </row>
    <row r="93" spans="1:7" ht="16.5" thickBot="1" x14ac:dyDescent="0.3">
      <c r="A93" s="87" t="s">
        <v>116</v>
      </c>
      <c r="B93" s="87"/>
      <c r="C93" s="28"/>
      <c r="F93" s="43"/>
    </row>
    <row r="94" spans="1:7" ht="16.5" thickBot="1" x14ac:dyDescent="0.3">
      <c r="A94" s="36" t="s">
        <v>117</v>
      </c>
      <c r="B94" s="37" t="s">
        <v>118</v>
      </c>
      <c r="C94" s="38" t="s">
        <v>119</v>
      </c>
      <c r="F94" s="43"/>
    </row>
    <row r="95" spans="1:7" ht="32.25" thickBot="1" x14ac:dyDescent="0.3">
      <c r="A95" s="39" t="s">
        <v>120</v>
      </c>
      <c r="B95" s="98">
        <v>38369</v>
      </c>
      <c r="C95" s="99">
        <v>460428</v>
      </c>
      <c r="F95" s="43"/>
    </row>
    <row r="96" spans="1:7" ht="16.5" thickBot="1" x14ac:dyDescent="0.3">
      <c r="A96" s="39" t="s">
        <v>121</v>
      </c>
      <c r="B96" s="98">
        <v>38369</v>
      </c>
      <c r="C96" s="99">
        <v>460428</v>
      </c>
      <c r="F96" s="43"/>
    </row>
    <row r="97" spans="1:6" ht="32.25" thickBot="1" x14ac:dyDescent="0.3">
      <c r="A97" s="39" t="s">
        <v>122</v>
      </c>
      <c r="B97" s="98">
        <v>41969</v>
      </c>
      <c r="C97" s="99">
        <v>503628</v>
      </c>
      <c r="F97" s="43"/>
    </row>
    <row r="98" spans="1:6" ht="16.5" thickBot="1" x14ac:dyDescent="0.3">
      <c r="A98" s="39" t="s">
        <v>123</v>
      </c>
      <c r="B98" s="98">
        <v>44198</v>
      </c>
      <c r="C98" s="99">
        <v>530376</v>
      </c>
      <c r="F98" s="43"/>
    </row>
    <row r="99" spans="1:6" ht="16.5" thickBot="1" x14ac:dyDescent="0.3">
      <c r="A99" s="39" t="s">
        <v>124</v>
      </c>
      <c r="B99" s="98">
        <v>33369</v>
      </c>
      <c r="C99" s="99">
        <v>400428</v>
      </c>
      <c r="F99" s="43"/>
    </row>
    <row r="100" spans="1:6" ht="16.5" thickBot="1" x14ac:dyDescent="0.3">
      <c r="A100" s="39" t="s">
        <v>125</v>
      </c>
      <c r="B100" s="98">
        <v>28580</v>
      </c>
      <c r="C100" s="99">
        <v>342960</v>
      </c>
      <c r="F100" s="43"/>
    </row>
    <row r="101" spans="1:6" ht="32.25" thickBot="1" x14ac:dyDescent="0.3">
      <c r="A101" s="39" t="s">
        <v>126</v>
      </c>
      <c r="B101" s="98">
        <v>38369</v>
      </c>
      <c r="C101" s="99">
        <v>460428</v>
      </c>
      <c r="F101" s="43"/>
    </row>
    <row r="102" spans="1:6" ht="32.25" thickBot="1" x14ac:dyDescent="0.3">
      <c r="A102" s="39" t="s">
        <v>127</v>
      </c>
      <c r="B102" s="98">
        <v>24277</v>
      </c>
      <c r="C102" s="99">
        <v>291324</v>
      </c>
      <c r="F102" s="43"/>
    </row>
    <row r="103" spans="1:6" ht="16.5" thickBot="1" x14ac:dyDescent="0.3">
      <c r="A103" s="40" t="s">
        <v>18</v>
      </c>
      <c r="B103" s="41">
        <v>287500</v>
      </c>
      <c r="C103" s="100">
        <v>3450000</v>
      </c>
      <c r="F103" s="43"/>
    </row>
    <row r="104" spans="1:6" x14ac:dyDescent="0.25">
      <c r="B104" s="42"/>
      <c r="C104" s="43"/>
      <c r="D104" s="44"/>
      <c r="F104" s="43"/>
    </row>
    <row r="105" spans="1:6" ht="16.5" thickBot="1" x14ac:dyDescent="0.3">
      <c r="A105" s="58" t="s">
        <v>128</v>
      </c>
      <c r="C105" s="28"/>
      <c r="E105" s="28"/>
      <c r="F105" s="43"/>
    </row>
    <row r="106" spans="1:6" ht="32.25" thickBot="1" x14ac:dyDescent="0.3">
      <c r="A106" s="36" t="s">
        <v>117</v>
      </c>
      <c r="B106" s="37" t="s">
        <v>118</v>
      </c>
      <c r="C106" s="59" t="s">
        <v>119</v>
      </c>
      <c r="D106" s="60" t="s">
        <v>129</v>
      </c>
      <c r="E106" s="28"/>
      <c r="F106" s="43"/>
    </row>
    <row r="107" spans="1:6" ht="32.25" thickBot="1" x14ac:dyDescent="0.3">
      <c r="A107" s="39" t="s">
        <v>130</v>
      </c>
      <c r="B107" s="101">
        <v>38369</v>
      </c>
      <c r="C107" s="99">
        <v>460428</v>
      </c>
      <c r="D107" s="102"/>
      <c r="E107" s="28"/>
      <c r="F107" s="43"/>
    </row>
    <row r="108" spans="1:6" ht="16.5" thickBot="1" x14ac:dyDescent="0.3">
      <c r="A108" s="39" t="s">
        <v>121</v>
      </c>
      <c r="B108" s="101">
        <v>38369</v>
      </c>
      <c r="C108" s="99">
        <v>460428</v>
      </c>
      <c r="D108" s="102"/>
      <c r="E108" s="28"/>
      <c r="F108" s="43"/>
    </row>
    <row r="109" spans="1:6" ht="32.25" thickBot="1" x14ac:dyDescent="0.3">
      <c r="A109" s="39" t="s">
        <v>122</v>
      </c>
      <c r="B109" s="101">
        <v>41969</v>
      </c>
      <c r="C109" s="99">
        <v>503628</v>
      </c>
      <c r="D109" s="102"/>
      <c r="E109" s="28"/>
      <c r="F109" s="43"/>
    </row>
    <row r="110" spans="1:6" ht="16.5" thickBot="1" x14ac:dyDescent="0.3">
      <c r="A110" s="39" t="s">
        <v>123</v>
      </c>
      <c r="B110" s="101">
        <v>44198</v>
      </c>
      <c r="C110" s="99">
        <v>530376</v>
      </c>
      <c r="D110" s="102"/>
      <c r="E110" s="28"/>
      <c r="F110" s="43"/>
    </row>
    <row r="111" spans="1:6" ht="16.5" thickBot="1" x14ac:dyDescent="0.3">
      <c r="A111" s="39" t="s">
        <v>124</v>
      </c>
      <c r="B111" s="101">
        <v>33369</v>
      </c>
      <c r="C111" s="99">
        <v>400428</v>
      </c>
      <c r="D111" s="102"/>
      <c r="E111" s="28"/>
      <c r="F111" s="43"/>
    </row>
    <row r="112" spans="1:6" ht="16.5" thickBot="1" x14ac:dyDescent="0.3">
      <c r="A112" s="39" t="s">
        <v>125</v>
      </c>
      <c r="B112" s="101">
        <v>28580</v>
      </c>
      <c r="C112" s="99">
        <v>342960</v>
      </c>
      <c r="D112" s="102"/>
      <c r="E112" s="28"/>
      <c r="F112" s="43"/>
    </row>
    <row r="113" spans="1:6" ht="32.25" thickBot="1" x14ac:dyDescent="0.3">
      <c r="A113" s="39" t="s">
        <v>126</v>
      </c>
      <c r="B113" s="101">
        <v>38369</v>
      </c>
      <c r="C113" s="99">
        <v>460428</v>
      </c>
      <c r="D113" s="102"/>
      <c r="E113" s="28"/>
      <c r="F113" s="43"/>
    </row>
    <row r="114" spans="1:6" ht="32.25" thickBot="1" x14ac:dyDescent="0.3">
      <c r="A114" s="39" t="s">
        <v>127</v>
      </c>
      <c r="B114" s="101">
        <v>24277</v>
      </c>
      <c r="C114" s="99">
        <v>291324</v>
      </c>
      <c r="D114" s="102"/>
      <c r="E114" s="28"/>
      <c r="F114" s="43"/>
    </row>
    <row r="115" spans="1:6" ht="16.5" thickBot="1" x14ac:dyDescent="0.3">
      <c r="A115" s="39" t="s">
        <v>18</v>
      </c>
      <c r="B115" s="103">
        <v>287500</v>
      </c>
      <c r="C115" s="100">
        <v>3450000</v>
      </c>
      <c r="D115" s="104">
        <v>1069500</v>
      </c>
      <c r="E115" s="28"/>
      <c r="F115" s="43"/>
    </row>
    <row r="116" spans="1:6" x14ac:dyDescent="0.25">
      <c r="B116" s="61"/>
      <c r="C116" s="43"/>
      <c r="D116" s="44"/>
      <c r="E116" s="62"/>
      <c r="F116" s="43"/>
    </row>
    <row r="117" spans="1:6" ht="16.5" thickBot="1" x14ac:dyDescent="0.3">
      <c r="A117" s="85" t="s">
        <v>131</v>
      </c>
      <c r="B117" s="85"/>
      <c r="C117" s="28"/>
      <c r="E117" s="62"/>
      <c r="F117" s="43"/>
    </row>
    <row r="118" spans="1:6" ht="16.5" thickBot="1" x14ac:dyDescent="0.3">
      <c r="A118" s="63" t="s">
        <v>132</v>
      </c>
      <c r="B118" s="64" t="s">
        <v>118</v>
      </c>
      <c r="C118" s="65" t="s">
        <v>133</v>
      </c>
      <c r="E118" s="62"/>
      <c r="F118" s="43"/>
    </row>
    <row r="119" spans="1:6" ht="79.5" thickBot="1" x14ac:dyDescent="0.3">
      <c r="A119" s="39" t="s">
        <v>134</v>
      </c>
      <c r="B119" s="102">
        <v>104000</v>
      </c>
      <c r="C119" s="105">
        <v>1248000</v>
      </c>
      <c r="E119" s="62"/>
      <c r="F119" s="43"/>
    </row>
    <row r="120" spans="1:6" ht="63.75" thickBot="1" x14ac:dyDescent="0.3">
      <c r="A120" s="39" t="s">
        <v>135</v>
      </c>
      <c r="B120" s="102">
        <v>49000</v>
      </c>
      <c r="C120" s="105">
        <v>343000</v>
      </c>
      <c r="E120" s="62"/>
      <c r="F120" s="43"/>
    </row>
    <row r="121" spans="1:6" ht="16.5" thickBot="1" x14ac:dyDescent="0.3">
      <c r="A121" s="67"/>
      <c r="B121" s="102"/>
      <c r="C121" s="103">
        <v>1591000</v>
      </c>
      <c r="E121" s="62"/>
      <c r="F121" s="43"/>
    </row>
    <row r="122" spans="1:6" ht="16.5" thickBot="1" x14ac:dyDescent="0.3">
      <c r="B122" s="68"/>
      <c r="C122" s="69"/>
      <c r="D122" s="43"/>
      <c r="E122" s="62"/>
      <c r="F122" s="43"/>
    </row>
    <row r="123" spans="1:6" ht="16.5" customHeight="1" thickBot="1" x14ac:dyDescent="0.3">
      <c r="A123" s="97" t="s">
        <v>136</v>
      </c>
      <c r="B123" s="97"/>
      <c r="C123" s="28"/>
      <c r="E123" s="62"/>
      <c r="F123" s="43"/>
    </row>
    <row r="124" spans="1:6" ht="16.5" thickBot="1" x14ac:dyDescent="0.3">
      <c r="A124" s="36" t="s">
        <v>117</v>
      </c>
      <c r="B124" s="37" t="s">
        <v>118</v>
      </c>
      <c r="C124" s="70" t="s">
        <v>133</v>
      </c>
      <c r="E124" s="62"/>
      <c r="F124" s="43"/>
    </row>
    <row r="125" spans="1:6" ht="32.25" thickBot="1" x14ac:dyDescent="0.3">
      <c r="A125" s="39" t="s">
        <v>120</v>
      </c>
      <c r="B125" s="105">
        <v>1080</v>
      </c>
      <c r="C125" s="106">
        <v>12960</v>
      </c>
      <c r="E125" s="62"/>
      <c r="F125" s="43"/>
    </row>
    <row r="126" spans="1:6" ht="16.5" thickBot="1" x14ac:dyDescent="0.3">
      <c r="A126" s="39" t="s">
        <v>121</v>
      </c>
      <c r="B126" s="105">
        <v>1080</v>
      </c>
      <c r="C126" s="106">
        <v>12960</v>
      </c>
      <c r="E126" s="62"/>
      <c r="F126" s="43"/>
    </row>
    <row r="127" spans="1:6" ht="32.25" thickBot="1" x14ac:dyDescent="0.3">
      <c r="A127" s="39" t="s">
        <v>122</v>
      </c>
      <c r="B127" s="105">
        <v>1080</v>
      </c>
      <c r="C127" s="106">
        <v>12960</v>
      </c>
      <c r="E127" s="62"/>
      <c r="F127" s="43"/>
    </row>
    <row r="128" spans="1:6" ht="16.5" thickBot="1" x14ac:dyDescent="0.3">
      <c r="A128" s="39" t="s">
        <v>123</v>
      </c>
      <c r="B128" s="105">
        <v>1080</v>
      </c>
      <c r="C128" s="106">
        <v>12960</v>
      </c>
      <c r="E128" s="62"/>
      <c r="F128" s="43"/>
    </row>
    <row r="129" spans="1:6" ht="16.5" thickBot="1" x14ac:dyDescent="0.3">
      <c r="A129" s="39" t="s">
        <v>124</v>
      </c>
      <c r="B129" s="105">
        <v>1080</v>
      </c>
      <c r="C129" s="106">
        <v>12960</v>
      </c>
      <c r="E129" s="62"/>
      <c r="F129" s="43"/>
    </row>
    <row r="130" spans="1:6" ht="16.5" thickBot="1" x14ac:dyDescent="0.3">
      <c r="A130" s="39" t="s">
        <v>125</v>
      </c>
      <c r="B130" s="105">
        <v>1080</v>
      </c>
      <c r="C130" s="106">
        <v>12960</v>
      </c>
      <c r="E130" s="62"/>
      <c r="F130" s="43"/>
    </row>
    <row r="131" spans="1:6" ht="32.25" thickBot="1" x14ac:dyDescent="0.3">
      <c r="A131" s="39" t="s">
        <v>126</v>
      </c>
      <c r="B131" s="105">
        <v>1080</v>
      </c>
      <c r="C131" s="106">
        <v>12960</v>
      </c>
      <c r="E131" s="62"/>
      <c r="F131" s="43"/>
    </row>
    <row r="132" spans="1:6" ht="32.25" thickBot="1" x14ac:dyDescent="0.3">
      <c r="A132" s="39" t="s">
        <v>127</v>
      </c>
      <c r="B132" s="105">
        <v>1080</v>
      </c>
      <c r="C132" s="106">
        <v>12960</v>
      </c>
      <c r="F132" s="43"/>
    </row>
    <row r="133" spans="1:6" ht="16.5" thickBot="1" x14ac:dyDescent="0.3">
      <c r="A133" s="40" t="s">
        <v>18</v>
      </c>
      <c r="B133" s="103">
        <v>8640</v>
      </c>
      <c r="C133" s="100">
        <v>103680</v>
      </c>
      <c r="F133" s="43"/>
    </row>
    <row r="134" spans="1:6" x14ac:dyDescent="0.25">
      <c r="B134" s="42"/>
      <c r="C134" s="43"/>
      <c r="D134" s="44"/>
      <c r="F134" s="43"/>
    </row>
    <row r="135" spans="1:6" ht="16.5" thickBot="1" x14ac:dyDescent="0.3">
      <c r="A135" s="85" t="s">
        <v>137</v>
      </c>
      <c r="B135" s="85"/>
      <c r="C135" s="28"/>
      <c r="F135" s="43"/>
    </row>
    <row r="136" spans="1:6" ht="16.5" thickBot="1" x14ac:dyDescent="0.3">
      <c r="A136" s="71" t="s">
        <v>132</v>
      </c>
      <c r="B136" s="60" t="s">
        <v>118</v>
      </c>
      <c r="C136" s="60" t="s">
        <v>133</v>
      </c>
      <c r="F136" s="43"/>
    </row>
    <row r="137" spans="1:6" ht="79.5" thickBot="1" x14ac:dyDescent="0.3">
      <c r="A137" s="39" t="s">
        <v>134</v>
      </c>
      <c r="B137" s="102">
        <v>104000</v>
      </c>
      <c r="C137" s="103">
        <v>1248000</v>
      </c>
      <c r="F137" s="43"/>
    </row>
    <row r="138" spans="1:6" x14ac:dyDescent="0.25">
      <c r="B138" s="42"/>
      <c r="C138" s="43"/>
      <c r="D138" s="44"/>
      <c r="F138" s="43"/>
    </row>
    <row r="139" spans="1:6" ht="16.5" customHeight="1" thickBot="1" x14ac:dyDescent="0.3">
      <c r="A139" s="86" t="s">
        <v>155</v>
      </c>
      <c r="B139" s="86"/>
      <c r="C139" s="86"/>
      <c r="E139" s="28"/>
      <c r="F139" s="43"/>
    </row>
    <row r="140" spans="1:6" ht="63.75" thickBot="1" x14ac:dyDescent="0.3">
      <c r="A140" s="40" t="s">
        <v>117</v>
      </c>
      <c r="B140" s="72" t="s">
        <v>138</v>
      </c>
      <c r="C140" s="72" t="s">
        <v>139</v>
      </c>
      <c r="D140" s="60" t="s">
        <v>140</v>
      </c>
      <c r="E140" s="28"/>
      <c r="F140" s="43"/>
    </row>
    <row r="141" spans="1:6" ht="32.25" thickBot="1" x14ac:dyDescent="0.3">
      <c r="A141" s="39" t="s">
        <v>120</v>
      </c>
      <c r="B141" s="106">
        <v>38369</v>
      </c>
      <c r="C141" s="73">
        <v>575.53499999999997</v>
      </c>
      <c r="D141" s="66">
        <v>6906.42</v>
      </c>
      <c r="E141" s="28"/>
      <c r="F141" s="43"/>
    </row>
    <row r="142" spans="1:6" ht="16.5" thickBot="1" x14ac:dyDescent="0.3">
      <c r="A142" s="39" t="s">
        <v>121</v>
      </c>
      <c r="B142" s="106">
        <v>38369</v>
      </c>
      <c r="C142" s="73">
        <v>575.53499999999997</v>
      </c>
      <c r="D142" s="66">
        <v>6906.42</v>
      </c>
      <c r="E142" s="28"/>
      <c r="F142" s="43"/>
    </row>
    <row r="143" spans="1:6" ht="32.25" thickBot="1" x14ac:dyDescent="0.3">
      <c r="A143" s="39" t="s">
        <v>122</v>
      </c>
      <c r="B143" s="106">
        <v>41969</v>
      </c>
      <c r="C143" s="73">
        <v>629.53499999999997</v>
      </c>
      <c r="D143" s="66">
        <v>7554.42</v>
      </c>
      <c r="E143" s="28"/>
      <c r="F143" s="43"/>
    </row>
    <row r="144" spans="1:6" ht="16.5" thickBot="1" x14ac:dyDescent="0.3">
      <c r="A144" s="39" t="s">
        <v>123</v>
      </c>
      <c r="B144" s="106">
        <v>44198</v>
      </c>
      <c r="C144" s="73">
        <v>662.97</v>
      </c>
      <c r="D144" s="66">
        <v>7955.64</v>
      </c>
      <c r="E144" s="28"/>
      <c r="F144" s="43"/>
    </row>
    <row r="145" spans="1:6" ht="16.5" thickBot="1" x14ac:dyDescent="0.3">
      <c r="A145" s="39" t="s">
        <v>124</v>
      </c>
      <c r="B145" s="106">
        <v>33369</v>
      </c>
      <c r="C145" s="73">
        <v>500.53500000000003</v>
      </c>
      <c r="D145" s="66">
        <v>6006.42</v>
      </c>
      <c r="E145" s="28"/>
      <c r="F145" s="43"/>
    </row>
    <row r="146" spans="1:6" ht="16.5" thickBot="1" x14ac:dyDescent="0.3">
      <c r="A146" s="39" t="s">
        <v>125</v>
      </c>
      <c r="B146" s="106">
        <v>28580</v>
      </c>
      <c r="C146" s="73">
        <v>428.7</v>
      </c>
      <c r="D146" s="66">
        <v>5144.3999999999996</v>
      </c>
      <c r="E146" s="28"/>
      <c r="F146" s="43"/>
    </row>
    <row r="147" spans="1:6" ht="32.25" thickBot="1" x14ac:dyDescent="0.3">
      <c r="A147" s="39" t="s">
        <v>126</v>
      </c>
      <c r="B147" s="106">
        <v>38369</v>
      </c>
      <c r="C147" s="73">
        <v>575.53499999999997</v>
      </c>
      <c r="D147" s="66">
        <v>6906.42</v>
      </c>
      <c r="E147" s="28"/>
      <c r="F147" s="43"/>
    </row>
    <row r="148" spans="1:6" ht="32.25" thickBot="1" x14ac:dyDescent="0.3">
      <c r="A148" s="39" t="s">
        <v>127</v>
      </c>
      <c r="B148" s="106">
        <v>24277</v>
      </c>
      <c r="C148" s="73">
        <v>364.15499999999997</v>
      </c>
      <c r="D148" s="66">
        <v>4369.8599999999997</v>
      </c>
      <c r="E148" s="28"/>
      <c r="F148" s="43"/>
    </row>
    <row r="149" spans="1:6" ht="16.5" thickBot="1" x14ac:dyDescent="0.3">
      <c r="A149" s="39"/>
      <c r="B149" s="74"/>
      <c r="C149" s="75">
        <v>4312.5</v>
      </c>
      <c r="D149" s="41">
        <v>51750</v>
      </c>
      <c r="E149" s="28"/>
      <c r="F149" s="43"/>
    </row>
    <row r="150" spans="1:6" x14ac:dyDescent="0.25">
      <c r="C150" s="76"/>
      <c r="F150" s="43"/>
    </row>
    <row r="151" spans="1:6" x14ac:dyDescent="0.25">
      <c r="A151" s="45" t="s">
        <v>212</v>
      </c>
      <c r="B151" s="76"/>
      <c r="C151" s="28"/>
      <c r="F151" s="43"/>
    </row>
    <row r="152" spans="1:6" x14ac:dyDescent="0.25">
      <c r="A152" s="13" t="s">
        <v>209</v>
      </c>
      <c r="B152" s="22" t="s">
        <v>177</v>
      </c>
      <c r="C152" s="77">
        <v>720000</v>
      </c>
      <c r="F152" s="43"/>
    </row>
    <row r="153" spans="1:6" x14ac:dyDescent="0.25">
      <c r="A153" s="13" t="s">
        <v>210</v>
      </c>
      <c r="B153" s="13" t="s">
        <v>178</v>
      </c>
      <c r="C153" s="77">
        <v>216000</v>
      </c>
      <c r="F153" s="43"/>
    </row>
    <row r="154" spans="1:6" ht="31.5" x14ac:dyDescent="0.25">
      <c r="A154" s="35" t="s">
        <v>211</v>
      </c>
      <c r="B154" s="18" t="s">
        <v>179</v>
      </c>
      <c r="C154" s="77">
        <v>480000</v>
      </c>
      <c r="F154" s="43"/>
    </row>
    <row r="155" spans="1:6" x14ac:dyDescent="0.25">
      <c r="B155" s="18" t="s">
        <v>176</v>
      </c>
      <c r="C155" s="56">
        <f>SUM(C152:C154)</f>
        <v>1416000</v>
      </c>
      <c r="F155" s="43"/>
    </row>
    <row r="156" spans="1:6" x14ac:dyDescent="0.25">
      <c r="C156" s="79"/>
      <c r="D156" s="92"/>
      <c r="F156" s="43"/>
    </row>
    <row r="157" spans="1:6" x14ac:dyDescent="0.25">
      <c r="A157" s="45" t="s">
        <v>213</v>
      </c>
      <c r="B157" s="76"/>
      <c r="C157" s="28"/>
      <c r="F157" s="43"/>
    </row>
    <row r="158" spans="1:6" x14ac:dyDescent="0.25">
      <c r="A158" s="13" t="s">
        <v>209</v>
      </c>
      <c r="B158" s="22" t="s">
        <v>177</v>
      </c>
      <c r="C158" s="77">
        <v>720000</v>
      </c>
      <c r="F158" s="43"/>
    </row>
    <row r="159" spans="1:6" x14ac:dyDescent="0.25">
      <c r="A159" s="13" t="s">
        <v>210</v>
      </c>
      <c r="B159" s="13" t="s">
        <v>178</v>
      </c>
      <c r="C159" s="77">
        <v>216000</v>
      </c>
      <c r="F159" s="43"/>
    </row>
    <row r="160" spans="1:6" ht="31.5" x14ac:dyDescent="0.25">
      <c r="A160" s="35" t="s">
        <v>211</v>
      </c>
      <c r="B160" s="18" t="s">
        <v>179</v>
      </c>
      <c r="C160" s="77">
        <v>480000</v>
      </c>
      <c r="F160" s="43"/>
    </row>
    <row r="161" spans="1:7" x14ac:dyDescent="0.25">
      <c r="B161" s="18" t="s">
        <v>176</v>
      </c>
      <c r="C161" s="56">
        <f>SUM(C158:C160)</f>
        <v>1416000</v>
      </c>
      <c r="F161" s="43"/>
    </row>
    <row r="162" spans="1:7" x14ac:dyDescent="0.25">
      <c r="A162" s="58" t="s">
        <v>67</v>
      </c>
      <c r="B162" s="1"/>
      <c r="C162" s="2"/>
      <c r="D162" s="4"/>
      <c r="E162" s="5"/>
      <c r="F162" s="3"/>
      <c r="G162" s="2"/>
    </row>
    <row r="163" spans="1:7" x14ac:dyDescent="0.25">
      <c r="A163" s="58"/>
      <c r="B163" s="1"/>
      <c r="C163" s="2"/>
      <c r="D163" s="4"/>
      <c r="E163" s="5"/>
      <c r="F163" s="3"/>
      <c r="G163" s="6"/>
    </row>
    <row r="164" spans="1:7" x14ac:dyDescent="0.25">
      <c r="A164" s="58"/>
      <c r="B164" s="1"/>
      <c r="C164" s="2"/>
      <c r="D164" s="43"/>
      <c r="E164" s="5"/>
      <c r="F164" s="7"/>
      <c r="G164" s="2"/>
    </row>
    <row r="165" spans="1:7" x14ac:dyDescent="0.25">
      <c r="A165" s="45" t="s">
        <v>68</v>
      </c>
      <c r="B165" s="1"/>
      <c r="C165" s="2"/>
      <c r="D165" s="4"/>
      <c r="E165" s="5"/>
      <c r="F165" s="3"/>
      <c r="G165" s="8"/>
    </row>
    <row r="166" spans="1:7" x14ac:dyDescent="0.25">
      <c r="A166" s="45" t="s">
        <v>69</v>
      </c>
      <c r="B166" s="1"/>
      <c r="C166" s="2"/>
      <c r="D166" s="4"/>
      <c r="E166" s="5"/>
      <c r="F166" s="3"/>
      <c r="G166" s="2"/>
    </row>
    <row r="167" spans="1:7" x14ac:dyDescent="0.25">
      <c r="A167" s="45"/>
      <c r="B167" s="1"/>
      <c r="C167" s="2"/>
      <c r="D167" s="4"/>
      <c r="E167" s="5"/>
      <c r="F167" s="3"/>
      <c r="G167" s="2"/>
    </row>
    <row r="169" spans="1:7" x14ac:dyDescent="0.25">
      <c r="D169" s="8">
        <f>C166-D168</f>
        <v>0</v>
      </c>
    </row>
  </sheetData>
  <sortState ref="A49:K57">
    <sortCondition ref="B49:B57"/>
  </sortState>
  <mergeCells count="1">
    <mergeCell ref="A5:G5"/>
  </mergeCells>
  <pageMargins left="0.7" right="0.7" top="0.75" bottom="0.75" header="0.3" footer="0.3"/>
  <pageSetup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Sheet2</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OFFICE ASS</dc:creator>
  <cp:lastModifiedBy>MK</cp:lastModifiedBy>
  <cp:lastPrinted>2023-11-14T13:30:22Z</cp:lastPrinted>
  <dcterms:created xsi:type="dcterms:W3CDTF">2023-10-14T09:15:44Z</dcterms:created>
  <dcterms:modified xsi:type="dcterms:W3CDTF">2024-04-02T14:02:28Z</dcterms:modified>
</cp:coreProperties>
</file>